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Ekonomika\Kros\Kontrolní a slepé rozpočty\2021 - Opravné a údržbové práce SEE\"/>
    </mc:Choice>
  </mc:AlternateContent>
  <bookViews>
    <workbookView xWindow="0" yWindow="0" windowWidth="0" windowHeight="0"/>
  </bookViews>
  <sheets>
    <sheet name="Rekapitulace zakázky" sheetId="1" r:id="rId1"/>
    <sheet name="R01 - Infrastruktura" sheetId="2" r:id="rId2"/>
  </sheets>
  <definedNames>
    <definedName name="_xlnm.Print_Area" localSheetId="0">'Rekapitulace zakázky'!$D$4:$AO$76,'Rekapitulace zakázky'!$C$82:$AQ$96</definedName>
    <definedName name="_xlnm.Print_Titles" localSheetId="0">'Rekapitulace zakázky'!$92:$92</definedName>
    <definedName name="_xlnm._FilterDatabase" localSheetId="1" hidden="1">'R01 - Infrastruktura'!$C$116:$K$198</definedName>
    <definedName name="_xlnm.Print_Area" localSheetId="1">'R01 - Infrastruktura'!$C$4:$J$76,'R01 - Infrastruktura'!$C$82:$J$98,'R01 - Infrastruktura'!$C$104:$K$198</definedName>
    <definedName name="_xlnm.Print_Titles" localSheetId="1">'R01 - Infrastruktura'!$116:$116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85"/>
  <c i="1" r="L90"/>
  <c r="AM90"/>
  <c r="AM89"/>
  <c r="L89"/>
  <c r="AM87"/>
  <c r="L87"/>
  <c r="L85"/>
  <c r="L84"/>
  <c i="2" r="BK197"/>
  <c r="J191"/>
  <c r="BK183"/>
  <c r="J179"/>
  <c r="J169"/>
  <c r="J143"/>
  <c r="BK165"/>
  <c r="BK149"/>
  <c r="BK137"/>
  <c r="J153"/>
  <c r="BK143"/>
  <c r="BK135"/>
  <c r="J197"/>
  <c r="BK189"/>
  <c r="J183"/>
  <c r="BK173"/>
  <c r="BK161"/>
  <c r="BK125"/>
  <c r="J163"/>
  <c r="J147"/>
  <c r="J127"/>
  <c r="J161"/>
  <c r="J149"/>
  <c r="J131"/>
  <c i="1" r="AS94"/>
  <c i="2" r="BK131"/>
  <c r="J193"/>
  <c r="BK185"/>
  <c r="BK179"/>
  <c r="J177"/>
  <c r="J173"/>
  <c r="BK155"/>
  <c r="BK169"/>
  <c r="J151"/>
  <c r="J129"/>
  <c r="J185"/>
  <c r="J155"/>
  <c r="J125"/>
  <c r="J195"/>
  <c r="J189"/>
  <c r="BK181"/>
  <c r="J175"/>
  <c r="J165"/>
  <c r="BK127"/>
  <c r="BK167"/>
  <c r="BK153"/>
  <c r="BK141"/>
  <c r="J159"/>
  <c r="J137"/>
  <c r="J121"/>
  <c r="J123"/>
  <c r="BK193"/>
  <c r="BK187"/>
  <c r="J181"/>
  <c r="J171"/>
  <c r="J139"/>
  <c r="BK119"/>
  <c r="BK159"/>
  <c r="J145"/>
  <c r="BK147"/>
  <c r="BK123"/>
  <c r="BK139"/>
  <c r="BK195"/>
  <c r="BK191"/>
  <c r="J187"/>
  <c r="BK177"/>
  <c r="BK175"/>
  <c r="J167"/>
  <c r="BK145"/>
  <c r="BK171"/>
  <c r="BK157"/>
  <c r="J133"/>
  <c r="J157"/>
  <c r="J135"/>
  <c r="BK133"/>
  <c r="BK163"/>
  <c r="J119"/>
  <c r="BK151"/>
  <c r="BK129"/>
  <c r="J141"/>
  <c r="BK121"/>
  <c l="1" r="BK118"/>
  <c r="J118"/>
  <c r="J97"/>
  <c r="P118"/>
  <c r="P117"/>
  <c i="1" r="AU95"/>
  <c i="2" r="R118"/>
  <c r="R117"/>
  <c r="T118"/>
  <c r="T117"/>
  <c r="E107"/>
  <c r="F92"/>
  <c r="BE119"/>
  <c r="BE123"/>
  <c r="BE125"/>
  <c r="BE143"/>
  <c r="BE149"/>
  <c r="J89"/>
  <c r="BE127"/>
  <c r="BE133"/>
  <c r="BE139"/>
  <c r="BE155"/>
  <c r="BE183"/>
  <c r="BE121"/>
  <c r="BE129"/>
  <c r="BE137"/>
  <c r="BE147"/>
  <c r="BE159"/>
  <c r="BE161"/>
  <c r="BE165"/>
  <c r="BE167"/>
  <c r="BE171"/>
  <c r="BE173"/>
  <c r="BE131"/>
  <c r="BE135"/>
  <c r="BE141"/>
  <c r="BE145"/>
  <c r="BE151"/>
  <c r="BE153"/>
  <c r="BE157"/>
  <c r="BE163"/>
  <c r="BE169"/>
  <c r="BE175"/>
  <c r="BE177"/>
  <c r="BE179"/>
  <c r="BE181"/>
  <c r="BE185"/>
  <c r="BE187"/>
  <c r="BE189"/>
  <c r="BE191"/>
  <c r="BE193"/>
  <c r="BE195"/>
  <c r="BE197"/>
  <c r="J34"/>
  <c i="1" r="AW95"/>
  <c r="AU94"/>
  <c i="2" r="F36"/>
  <c i="1" r="BC95"/>
  <c r="BC94"/>
  <c r="W32"/>
  <c i="2" r="F34"/>
  <c i="1" r="BA95"/>
  <c r="BA94"/>
  <c r="W30"/>
  <c i="2" r="F35"/>
  <c i="1" r="BB95"/>
  <c r="BB94"/>
  <c r="AX94"/>
  <c i="2" r="F37"/>
  <c i="1" r="BD95"/>
  <c r="BD94"/>
  <c r="W33"/>
  <c i="2" l="1" r="BK117"/>
  <c r="J117"/>
  <c r="J30"/>
  <c i="1" r="AG95"/>
  <c r="AG94"/>
  <c r="AK26"/>
  <c r="W31"/>
  <c r="AW94"/>
  <c r="AK30"/>
  <c i="2" r="J33"/>
  <c i="1" r="AV95"/>
  <c r="AT95"/>
  <c r="AN95"/>
  <c i="2" r="F33"/>
  <c i="1" r="AZ95"/>
  <c r="AZ94"/>
  <c r="AV94"/>
  <c r="AK29"/>
  <c r="AY94"/>
  <c i="2" l="1" r="J96"/>
  <c i="1" r="AK35"/>
  <c i="2" r="J39"/>
  <c i="1"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<sst xmlns="http://schemas.openxmlformats.org/spreadsheetml/2006/main">
  <si>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</si>
  <si>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</si>
  <si>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</si>
  <si>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</si>
  <si>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</si>
  <si>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{9181ef1b-7abe-412b-922e-b7dedca86d85}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</si>
  <si>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</si>
  <si>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</si>
  <si>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</si>
  <si>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</si>
  <si>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</si>
  <si>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</si>
  <si>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</si>
  <si>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</si>
  <si>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64021124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</si>
  <si>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</si>
  <si>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</si>
  <si>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Provádění revizí elektrických zařízení OŘ HK 2022 (SEE, SPS, SMT)</t>
  </si>
  <si>
    <t>KSO:</t>
  </si>
  <si>
    <t>CC-CZ:</t>
  </si>
  <si>
    <t>Místo:</t>
  </si>
  <si>
    <t xml:space="preserve"> </t>
  </si>
  <si>
    <t>Datum:</t>
  </si>
  <si>
    <t>20. 10. 2021</t>
  </si>
  <si>
    <t>Zadavatel:</t>
  </si>
  <si>
    <t>IČ:</t>
  </si>
  <si>
    <t>70994234</t>
  </si>
  <si>
    <t xml:space="preserve">Správa železnic, s.o. OŘ Hradec Králové </t>
  </si>
  <si>
    <t>DIČ:</t>
  </si>
  <si>
    <t>CZ70994234</t>
  </si>
  <si>
    <t>Uchazeč:</t>
  </si>
  <si>
    <t>Vyplň údaj</t>
  </si>
  <si>
    <t>Projektant:</t>
  </si>
  <si>
    <t>Jiří Feltl</t>
  </si>
  <si>
    <t>True</t>
  </si>
  <si>
    <t>Zpracovatel:</t>
  </si>
  <si>
    <t>Petr Vodička</t>
  </si>
  <si>
    <t>Poznámka:</t>
  </si>
  <si>
    <t>Kontroloval 12.11.2021 Roman Švejda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</si>
  <si>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</si>
  <si>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</si>
  <si>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</si>
  <si>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</si>
  <si>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</si>
  <si>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</si>
  <si>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</si>
  <si>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</si>
  <si>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</si>
  <si>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</si>
  <si>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</si>
  <si>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</si>
  <si>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</si>
  <si>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</si>
  <si>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</si>
  <si>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</si>
  <si>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</si>
  <si>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</si>
  <si>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</si>
  <si>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</si>
  <si>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</si>
  <si>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</si>
  <si>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</si>
  <si>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</si>
  <si>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</si>
  <si>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</si>
  <si>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</si>
  <si>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</si>
  <si>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</si>
  <si>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</si>
  <si>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</si>
  <si>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</si>
  <si>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</si>
  <si>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</si>
  <si>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</si>
  <si>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</si>
  <si>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</si>
  <si>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</si>
  <si>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</si>
  <si>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</si>
  <si>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</si>
  <si>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</si>
  <si>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</si>
  <si>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</si>
  <si>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</si>
  <si>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R01</t>
  </si>
  <si>
    <t>Infrastruktura</t>
  </si>
  <si>
    <t>STA</t>
  </si>
  <si>
    <t>1</t>
  </si>
  <si>
    <t>{15815f27-1ea2-4b32-bbab-60827bcc691b}</t>
  </si>
  <si>
    <t>2</t>
  </si>
  <si>
    <t>KRYCÍ LIST SOUPISU PRACÍ</t>
  </si>
  <si>
    <t>Objekt:</t>
  </si>
  <si>
    <t>R01 - Infrastruktura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</si>
  <si>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</si>
  <si>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</si>
  <si>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</si>
  <si>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</si>
  <si>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</si>
  <si>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</si>
  <si>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</si>
  <si>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</si>
  <si>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</si>
  <si>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</si>
  <si>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</si>
  <si>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</si>
  <si>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</si>
  <si>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</si>
  <si>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</si>
  <si>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</si>
  <si>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</si>
  <si>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</si>
  <si>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</si>
  <si>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</si>
  <si>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</si>
  <si>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</si>
  <si>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</si>
  <si>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</si>
  <si>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7498152546</t>
  </si>
  <si>
    <t>Vyhotovení pravidelné revizní zprávy pro venkovní osvětlení doba provedení do 5 hod</t>
  </si>
  <si>
    <t>kus</t>
  </si>
  <si>
    <t>Sborník UOŽI 01 2021</t>
  </si>
  <si>
    <t>512</t>
  </si>
  <si>
    <t>-1767998270</t>
  </si>
  <si>
    <t>PP</t>
  </si>
  <si>
    <t>Vyhotovení pravidelné revizní zprávy pro venkovní osvětlení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</si>
  <si>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7498152548</t>
  </si>
  <si>
    <t>Vyhotovení pravidelné revizní zprávy pro venkovní osvětlení doba provedení do 10 hod</t>
  </si>
  <si>
    <t>633880611</t>
  </si>
  <si>
    <t>Vyhotovení pravidelné revizní zprávy pro venkovní osvětlení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</si>
  <si>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3</t>
  </si>
  <si>
    <t>7498152550</t>
  </si>
  <si>
    <t>Vyhotovení pravidelné revizní zprávy pro venkovní osvětlení doba provedení do 15 hod</t>
  </si>
  <si>
    <t>-1897743685</t>
  </si>
  <si>
    <t>Vyhotovení pravidelné revizní zprávy pro venkovní osvětlení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</si>
  <si>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7498152552</t>
  </si>
  <si>
    <t>Vyhotovení pravidelné revizní zprávy pro venkovní osvětlení doba provedení do 20 hod</t>
  </si>
  <si>
    <t>-1744809780</t>
  </si>
  <si>
    <t>Vyhotovení pravidelné revizní zprávy pro venkovní osvětlení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</si>
  <si>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5</t>
  </si>
  <si>
    <t>7498152554</t>
  </si>
  <si>
    <t>Vyhotovení pravidelné revizní zprávy pro venkovní osvětlení doba provedení do 25 hod</t>
  </si>
  <si>
    <t>787024494</t>
  </si>
  <si>
    <t>Vyhotovení pravidelné revizní zprávy pro venkovní osvětlení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</si>
  <si>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6</t>
  </si>
  <si>
    <t>7498152556</t>
  </si>
  <si>
    <t>Vyhotovení pravidelné revizní zprávy pro venkovní osvětlení doba provedení do 30 hod</t>
  </si>
  <si>
    <t>99272802</t>
  </si>
  <si>
    <t>Vyhotovení pravidelné revizní zprávy pro venkovní osvětlení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</si>
  <si>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7</t>
  </si>
  <si>
    <t>7498152564</t>
  </si>
  <si>
    <t>Vyhotovení pravidelné revizní zprávy pro vnitřní instalace doba provedení do 5 hod</t>
  </si>
  <si>
    <t>1111711441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</si>
  <si>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</si>
  <si>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8</t>
  </si>
  <si>
    <t>7498152566</t>
  </si>
  <si>
    <t>Vyhotovení pravidelné revizní zprávy pro vnitřní instalace doba provedení do 10 hod</t>
  </si>
  <si>
    <t>2123646566</t>
  </si>
  <si>
    <t>Vyhotovení pravidelné revizní zprávy pro vnitřní instalace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</si>
  <si>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9</t>
  </si>
  <si>
    <t>7498152568</t>
  </si>
  <si>
    <t>Vyhotovení pravidelné revizní zprávy pro vnitřní instalace doba provedení do 15 hod</t>
  </si>
  <si>
    <t>-25493777</t>
  </si>
  <si>
    <t>Vyhotovení pravidelné revizní zprávy pro vnitřní instalace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</si>
  <si>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10</t>
  </si>
  <si>
    <t>7498152570</t>
  </si>
  <si>
    <t>Vyhotovení pravidelné revizní zprávy pro vnitřní instalace doba provedení do 20 hod</t>
  </si>
  <si>
    <t>-1217292818</t>
  </si>
  <si>
    <t>Vyhotovení pravidelné revizní zprávy pro vnitřní instalace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</si>
  <si>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11</t>
  </si>
  <si>
    <t>7498152572</t>
  </si>
  <si>
    <t>Vyhotovení pravidelné revizní zprávy pro vnitřní instalace doba provedení do 25 hod</t>
  </si>
  <si>
    <t>1995440038</t>
  </si>
  <si>
    <t>Vyhotovení pravidelné revizní zprávy pro vnitřní instalace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</si>
  <si>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12</t>
  </si>
  <si>
    <t>7498152574</t>
  </si>
  <si>
    <t>Vyhotovení pravidelné revizní zprávy pro vnitřní instalace doba provedení do 30 hod</t>
  </si>
  <si>
    <t>1592395731</t>
  </si>
  <si>
    <t>Vyhotovení pravidelné revizní zprávy pro vnitřní instalace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</si>
  <si>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13</t>
  </si>
  <si>
    <t>7498152578</t>
  </si>
  <si>
    <t>Vyhotovení pravidelné revizní zprávy pro vnitřní rozvody VN doba provedení do 5 hod</t>
  </si>
  <si>
    <t>-20051413</t>
  </si>
  <si>
    <t>Vyhotovení pravidelné revizní zprávy pro vnitřní rozvody VN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</si>
  <si>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14</t>
  </si>
  <si>
    <t>7498152590</t>
  </si>
  <si>
    <t>Vyhotovení pravidelné revizní zprávy pro hromosvody doba provedení do 5 hod</t>
  </si>
  <si>
    <t>838633014</t>
  </si>
  <si>
    <t>Vyhotovení pravidelné revizní zprávy pro hromosvody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</si>
  <si>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7498152592</t>
  </si>
  <si>
    <t>Vyhotovení pravidelné revizní zprávy pro hromosvody doba provedení do 10 hod</t>
  </si>
  <si>
    <t>300009964</t>
  </si>
  <si>
    <t>Vyhotovení pravidelné revizní zprávy pro hromosvody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</si>
  <si>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16</t>
  </si>
  <si>
    <t>7498152624</t>
  </si>
  <si>
    <t>Vyhotovení pravidelné revizní zprávy pro DOÚO, DŘT, ÚDŘ, DDTS</t>
  </si>
  <si>
    <t>hod</t>
  </si>
  <si>
    <t>-697031932</t>
  </si>
  <si>
    <t>Vyhotovení pravidelné revizní zprávy pro DOÚO, DŘT, ÚDŘ, DDTS - celková prohlídka zařízení včetně měření, zkoušek zařízení tohoto provozního souboru nebo stavebního objektu revizním technikem na zařízení podle požadavku ČSN, včetně hodnocení a vyhotovení celkové revizní zprávy</t>
  </si>
  <si>
    <t>17</t>
  </si>
  <si>
    <t>7498152628</t>
  </si>
  <si>
    <t>Vyhotovení pravidelné revizní zprávy pro jednotlivé technologie trakční vedení RDTV</t>
  </si>
  <si>
    <t>km</t>
  </si>
  <si>
    <t>779694900</t>
  </si>
  <si>
    <t>Vyhotovení pravidelné revizní zprávy pro jednotlivé technologie trakční vedení RDTV - celková prohlídka zařízení včetně měření, zkoušek zařízení tohoto provozního souboru nebo stavebního objektu revizním technikem na zařízení podle požadavku ČSN, včetně hodnocení a vyhotovení celkové revizní zprávy</t>
  </si>
  <si>
    <t>18</t>
  </si>
  <si>
    <t>7498152630</t>
  </si>
  <si>
    <t>Vyhotovení pravidelné revizní zprávy pro jednotlivé technologie napájecí a zpětné vedení TV</t>
  </si>
  <si>
    <t>2038019775</t>
  </si>
  <si>
    <t>Vyhotovení pravidelné revizní zprávy pro jednotlivé technologie napájecí a zpětné vedení TV - celková prohlídka zařízení včetně měření, zkoušek zařízení tohoto provozního souboru nebo stavebního objektu revizním technikem na zařízení podle požadavku ČSN, včetně hodnocení a vyhotovení celkové revizní zprávy, objekt</t>
  </si>
  <si>
    <t>19</t>
  </si>
  <si>
    <t>7498152634</t>
  </si>
  <si>
    <t>Vyhotovení pravidelné revizní zprávy pro jednotlivé technologie napájecí stanici (stejnosměrnou) - celek bez R110 kV</t>
  </si>
  <si>
    <t>-2102614417</t>
  </si>
  <si>
    <t>Vyhotovení pravidelné revizní zprávy pro jednotlivé technologie napájecí stanici (stejnosměrnou) - celek bez R110 kV - celková prohlídka zařízení včetně měření, zkoušek zařízení tohoto provozního souboru nebo stavebního objektu revizním technikem na zařízení podle požadavku ČSN, včetně hodnocení a vyhotovení celkové revizní zprávy</t>
  </si>
  <si>
    <t>20</t>
  </si>
  <si>
    <t>7498152646</t>
  </si>
  <si>
    <t>Vyhotovení pravidelné revizní zprávy pro jednotlivé technologie rozvodnu NN jednoduchou</t>
  </si>
  <si>
    <t>401743551</t>
  </si>
  <si>
    <t>Vyhotovení pravidelné revizní zprávy pro jednotlivé technologie rozvodnu NN jednoduchou - celková prohlídka zařízení včetně měření, zkoušek zařízení tohoto provozního souboru nebo stavebního objektu revizním technikem na zařízení podle požadavku ČSN, včetně hodnocení a vyhotovení celkové revizní zprávy, v trafostanici nebo samostatný objekt</t>
  </si>
  <si>
    <t>7498152648</t>
  </si>
  <si>
    <t>Vyhotovení pravidelné revizní zprávy pro jednotlivé technologie rozvodnu NN středně složitou</t>
  </si>
  <si>
    <t>-1566001833</t>
  </si>
  <si>
    <t>Vyhotovení pravidelné revizní zprávy pro jednotlivé technologie rozvodnu NN středně složitou - celková prohlídka zařízení včetně měření, zkoušek zařízení tohoto provozního souboru nebo stavebního objektu revizním technikem na zařízení podle požadavku ČSN, včetně hodnocení a vyhotovení celkové revizní zprávy, v trafostanici nebo samostatný objekt</t>
  </si>
  <si>
    <t>22</t>
  </si>
  <si>
    <t>7498152666</t>
  </si>
  <si>
    <t>Vyhotovení pravidelné revizní zprávy pro jednotlivé technologie trafostanici VN stožárovou, sloupovou včetně NN</t>
  </si>
  <si>
    <t>1535562550</t>
  </si>
  <si>
    <t>Vyhotovení pravidelné revizní zprávy pro jednotlivé technologie trafostanici VN stožárovou, sloupovou včetně NN - celková prohlídka zařízení včetně měření, zkoušek zařízení tohoto provozního souboru nebo stavebního objektu revizním technikem na zařízení podle požadavku ČSN, včetně hodnocení a vyhotovení celkové revizní zprávy</t>
  </si>
  <si>
    <t>23</t>
  </si>
  <si>
    <t>7498152668</t>
  </si>
  <si>
    <t>Vyhotovení pravidelné revizní zprávy pro jednotlivé technologie trafostanici VN zděnou do 3 vývodů</t>
  </si>
  <si>
    <t>-1136725200</t>
  </si>
  <si>
    <t>Vyhotovení pravidelné revizní zprávy pro jednotlivé technologie trafostanici VN zděnou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</si>
  <si>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24</t>
  </si>
  <si>
    <t>7498152670</t>
  </si>
  <si>
    <t>Vyhotovení pravidelné revizní zprávy pro jednotlivé technologie trafostanici VN zděnou přes 3 vývody</t>
  </si>
  <si>
    <t>-325573093</t>
  </si>
  <si>
    <t>Vyhotovení pravidelné revizní zprávy pro jednotlivé technologie trafostanici VN zděnou přes 3 vývody - celková prohlídka zařízení včetně měření, zkoušek zařízení tohoto provozního souboru nebo stavebního objektu revizním technikem na zařízení podle požadavku ČSN, včetně hodnocení a vyhotovení celkové revizní zprávy</t>
  </si>
  <si>
    <t>25</t>
  </si>
  <si>
    <t>7498152678</t>
  </si>
  <si>
    <t>Vyhotovení pravidelné revizní zprávy pro jednotlivé technologie EOV do 5 výhybek</t>
  </si>
  <si>
    <t>-1177644539</t>
  </si>
  <si>
    <t>Vyhotovení pravidelné revizní zprávy pro jednotlivé technologie EOV do 5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</si>
  <si>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26</t>
  </si>
  <si>
    <t>7498152680</t>
  </si>
  <si>
    <t>Vyhotovení pravidelné revizní zprávy pro jednotlivé technologie EOV do 20 výhybek</t>
  </si>
  <si>
    <t>1251918164</t>
  </si>
  <si>
    <t>Vyhotovení pravidelné revizní zprávy pro jednotlivé technologie EOV do 20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</si>
  <si>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27</t>
  </si>
  <si>
    <t>7498152682</t>
  </si>
  <si>
    <t>Vyhotovení pravidelné revizní zprávy pro jednotlivé technologie EOV nad 20 výhybek</t>
  </si>
  <si>
    <t>281738389</t>
  </si>
  <si>
    <t>Vyhotovení pravidelné revizní zprávy pro jednotlivé technologie EOV nad 20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</si>
  <si>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28</t>
  </si>
  <si>
    <t>7498152686</t>
  </si>
  <si>
    <t>Vyhotovení pravidelné revizní zprávy pro jednotlivé technologie přípojku NN</t>
  </si>
  <si>
    <t>2039693431</t>
  </si>
  <si>
    <t>Vyhotovení pravidelné revizní zprávy pro jednotlivé technologie přípojku NN - celková prohlídka zařízení včetně měření, zkoušek zařízení tohoto provozního souboru nebo stavebního objektu revizním technikem na zařízení podle požadavku ČSN, včetně hodnocení a vyhotovení celkové revizní zprávy</t>
  </si>
  <si>
    <t>29</t>
  </si>
  <si>
    <t>7498152688</t>
  </si>
  <si>
    <t>Vyhotovení pravidelné revizní zprávy pro jednotlivé technologie náhradní proudový zdroj</t>
  </si>
  <si>
    <t>-1275402024</t>
  </si>
  <si>
    <t>Vyhotovení pravidelné revizní zprávy pro jednotlivé technologie náhradní proudový zdroj - celková prohlídka zařízení včetně měření, zkoušek zařízení tohoto provozního souboru nebo stavebního objektu revizním technikem na zařízení podle požadavku ČSN, včetně hodnocení a vyhotovení celkové revizní zprávy</t>
  </si>
  <si>
    <t>30</t>
  </si>
  <si>
    <t>7498152736</t>
  </si>
  <si>
    <t>Vyhotovení pravidelné revizní zprávy pro jednotlivé technologie STS 6 kV do 3 vývodů</t>
  </si>
  <si>
    <t>-532671206</t>
  </si>
  <si>
    <t>Vyhotovení pravidelné revizní zprávy pro jednotlivé technologie STS 6 kV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</si>
  <si>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31</t>
  </si>
  <si>
    <t>7498152740</t>
  </si>
  <si>
    <t>Vyhotovení pravidelné revizní zprávy pro jednotlivé technologie TTS 6 kV</t>
  </si>
  <si>
    <t>-1363532687</t>
  </si>
  <si>
    <t>Vyhotovení pravidelné revizní zprávy pro jednotlivé technologie TTS 6 kV - celková prohlídka zařízení včetně měření, zkoušek zařízení tohoto provozního souboru nebo stavebního objektu revizním technikem na zařízení podle požadavku ČSN, včetně hodnocení a vyhotovení celkové revizní zprávy</t>
  </si>
  <si>
    <t>32</t>
  </si>
  <si>
    <t>7498152744</t>
  </si>
  <si>
    <t>Vyhotovení pravidelné revizní zprávy pro jednotlivé technologie pracovní stroj výkonu do 1,5 kW</t>
  </si>
  <si>
    <t>-1536021670</t>
  </si>
  <si>
    <t>Vyhotovení pravidelné revizní zprávy pro jednotlivé technologie pracovní stroj výkonu do 1,5 kW - celková prohlídka zařízení včetně měření, zkoušek zařízení tohoto provozního souboru nebo stavebního objektu revizním technikem na zařízení podle požadavku ČSN, včetně hodnocení a vyhotovení celkové revizní zprávy</t>
  </si>
  <si>
    <t>33</t>
  </si>
  <si>
    <t>7498152746</t>
  </si>
  <si>
    <t>Vyhotovení pravidelné revizní zprávy pro jednotlivé technologie pracovní stroj výkonu do 3 kW</t>
  </si>
  <si>
    <t>-598614440</t>
  </si>
  <si>
    <t>Vyhotovení pravidelné revizní zprávy pro jednotlivé technologie pracovní stroj výkonu do 3 kW - celková prohlídka zařízení včetně měření, zkoušek zařízení tohoto provozního souboru nebo stavebního objektu revizním technikem na zařízení podle požadavku ČSN, včetně hodnocení a vyhotovení celkové revizní zprávy</t>
  </si>
  <si>
    <t>34</t>
  </si>
  <si>
    <t>7498152748</t>
  </si>
  <si>
    <t>Vyhotovení pravidelné revizní zprávy pro jednotlivé technologie pracovní stroj výkonu přes 3 kW</t>
  </si>
  <si>
    <t>-1626225565</t>
  </si>
  <si>
    <t>Vyhotovení pravidelné revizní zprávy pro jednotlivé technologie pracovní stroj výkonu přes 3 kW - celková prohlídka zařízení včetně měření, zkoušek zařízení tohoto provozního souboru nebo stavebního objektu revizním technikem na zařízení podle požadavku ČSN, včetně hodnocení a vyhotovení celkové revizní zprávy</t>
  </si>
  <si>
    <t>35</t>
  </si>
  <si>
    <t>7498153510</t>
  </si>
  <si>
    <t>Provedení prohlídky a zkoušky v provozu (§ 48) transformovny stožárové, sloupové do 1000 kVA</t>
  </si>
  <si>
    <t>-2080553649</t>
  </si>
  <si>
    <t>Provedení prohlídky a zkoušky v provozu (§ 48) transformovny stožárové, sloupové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</si>
  <si>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36</t>
  </si>
  <si>
    <t>7498153520</t>
  </si>
  <si>
    <t>Provedení prohlídky a zkoušky v provozu (§ 48) transformovny zděné, BTS, betonové do 1000 kVA</t>
  </si>
  <si>
    <t>-253893721</t>
  </si>
  <si>
    <t>Provedení prohlídky a zkoušky v provozu (§ 48) transformovny zděné, BTS, betonové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</si>
  <si>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37</t>
  </si>
  <si>
    <t>7498153522</t>
  </si>
  <si>
    <t>Provedení prohlídky a zkoušky v provozu (§ 48) transformovny zděné, BTS, betonové přes 1000 kVA</t>
  </si>
  <si>
    <t>-1286237484</t>
  </si>
  <si>
    <t>Provedení prohlídky a zkoušky v provozu (§ 48) transformovny zděné, BTS, betonové přes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</si>
  <si>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38</t>
  </si>
  <si>
    <t>7498153530</t>
  </si>
  <si>
    <t>Provedení prohlídky a zkoušky v provozu (§ 48) transformovny trakční měnírny včetně rozvodny 110 kV</t>
  </si>
  <si>
    <t>1258132960</t>
  </si>
  <si>
    <t>Provedení prohlídky a zkoušky v provozu (§ 48) transformovny trakční měnírny včetně rozvodny 110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</si>
  <si>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39</t>
  </si>
  <si>
    <t>7498153560</t>
  </si>
  <si>
    <t>Provedení prohlídky a zkoušky v provozu (§ 48) transformovny transformovny 6 kV TTS</t>
  </si>
  <si>
    <t>-1523978431</t>
  </si>
  <si>
    <t>Provedení prohlídky a zkoušky v provozu (§ 48) transformovny transformovny 6 kV TTS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</si>
  <si>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40</t>
  </si>
  <si>
    <t>7498153562</t>
  </si>
  <si>
    <t>Provedení prohlídky a zkoušky v provozu (§ 48) transformovny transformovny staniční 6 kV</t>
  </si>
  <si>
    <t>-372524970</t>
  </si>
  <si>
    <t>Provedení prohlídky a zkoušky v provozu (§ 48) transformovny transformovny staniční 6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</si>
</sst>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34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38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40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41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42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43</v>
      </c>
      <c r="E29" s="43"/>
      <c r="F29" s="28" t="s">
        <v>44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45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46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47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48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49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50</v>
      </c>
      <c r="U35" s="50"/>
      <c r="V35" s="50"/>
      <c r="W35" s="50"/>
      <c r="X35" s="52" t="s">
        <v>51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52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53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54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55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54</v>
      </c>
      <c r="AI60" s="38"/>
      <c r="AJ60" s="38"/>
      <c r="AK60" s="38"/>
      <c r="AL60" s="38"/>
      <c r="AM60" s="60" t="s">
        <v>55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56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57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54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55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54</v>
      </c>
      <c r="AI75" s="38"/>
      <c r="AJ75" s="38"/>
      <c r="AK75" s="38"/>
      <c r="AL75" s="38"/>
      <c r="AM75" s="60" t="s">
        <v>55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58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64021124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Provádění revizí elektrických zařízení OŘ HK 2022 (SEE, SPS, SMT)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20. 10. 2021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Správa železnic, s.o. OŘ Hradec Králové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32</v>
      </c>
      <c r="AJ89" s="36"/>
      <c r="AK89" s="36"/>
      <c r="AL89" s="36"/>
      <c r="AM89" s="76" t="str">
        <f>IF(E17="","",E17)</f>
        <v>Jiří Feltl</v>
      </c>
      <c r="AN89" s="67"/>
      <c r="AO89" s="67"/>
      <c r="AP89" s="67"/>
      <c r="AQ89" s="36"/>
      <c r="AR89" s="40"/>
      <c r="AS89" s="77" t="s">
        <v>59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30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35</v>
      </c>
      <c r="AJ90" s="36"/>
      <c r="AK90" s="36"/>
      <c r="AL90" s="36"/>
      <c r="AM90" s="76" t="str">
        <f>IF(E20="","",E20)</f>
        <v>Petr Vodička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60</v>
      </c>
      <c r="D92" s="90"/>
      <c r="E92" s="90"/>
      <c r="F92" s="90"/>
      <c r="G92" s="90"/>
      <c r="H92" s="91"/>
      <c r="I92" s="92" t="s">
        <v>61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62</v>
      </c>
      <c r="AH92" s="90"/>
      <c r="AI92" s="90"/>
      <c r="AJ92" s="90"/>
      <c r="AK92" s="90"/>
      <c r="AL92" s="90"/>
      <c r="AM92" s="90"/>
      <c r="AN92" s="92" t="s">
        <v>63</v>
      </c>
      <c r="AO92" s="90"/>
      <c r="AP92" s="94"/>
      <c r="AQ92" s="95" t="s">
        <v>64</v>
      </c>
      <c r="AR92" s="40"/>
      <c r="AS92" s="96" t="s">
        <v>65</v>
      </c>
      <c r="AT92" s="97" t="s">
        <v>66</v>
      </c>
      <c r="AU92" s="97" t="s">
        <v>67</v>
      </c>
      <c r="AV92" s="97" t="s">
        <v>68</v>
      </c>
      <c r="AW92" s="97" t="s">
        <v>69</v>
      </c>
      <c r="AX92" s="97" t="s">
        <v>70</v>
      </c>
      <c r="AY92" s="97" t="s">
        <v>71</v>
      </c>
      <c r="AZ92" s="97" t="s">
        <v>72</v>
      </c>
      <c r="BA92" s="97" t="s">
        <v>73</v>
      </c>
      <c r="BB92" s="97" t="s">
        <v>74</v>
      </c>
      <c r="BC92" s="97" t="s">
        <v>75</v>
      </c>
      <c r="BD92" s="98" t="s">
        <v>76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77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78</v>
      </c>
      <c r="BT94" s="113" t="s">
        <v>79</v>
      </c>
      <c r="BU94" s="114" t="s">
        <v>80</v>
      </c>
      <c r="BV94" s="113" t="s">
        <v>81</v>
      </c>
      <c r="BW94" s="113" t="s">
        <v>5</v>
      </c>
      <c r="BX94" s="113" t="s">
        <v>82</v>
      </c>
      <c r="CL94" s="113" t="s">
        <v>1</v>
      </c>
    </row>
    <row r="95" s="7" customFormat="1" ht="16.5" customHeight="1">
      <c r="A95" s="115" t="s">
        <v>83</v>
      </c>
      <c r="B95" s="116"/>
      <c r="C95" s="117"/>
      <c r="D95" s="118" t="s">
        <v>84</v>
      </c>
      <c r="E95" s="118"/>
      <c r="F95" s="118"/>
      <c r="G95" s="118"/>
      <c r="H95" s="118"/>
      <c r="I95" s="119"/>
      <c r="J95" s="118" t="s">
        <v>85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'R01 - Infrastruktura'!J30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86</v>
      </c>
      <c r="AR95" s="122"/>
      <c r="AS95" s="123">
        <v>0</v>
      </c>
      <c r="AT95" s="124">
        <f>ROUND(SUM(AV95:AW95),2)</f>
        <v>0</v>
      </c>
      <c r="AU95" s="125">
        <f>'R01 - Infrastruktura'!P117</f>
        <v>0</v>
      </c>
      <c r="AV95" s="124">
        <f>'R01 - Infrastruktura'!J33</f>
        <v>0</v>
      </c>
      <c r="AW95" s="124">
        <f>'R01 - Infrastruktura'!J34</f>
        <v>0</v>
      </c>
      <c r="AX95" s="124">
        <f>'R01 - Infrastruktura'!J35</f>
        <v>0</v>
      </c>
      <c r="AY95" s="124">
        <f>'R01 - Infrastruktura'!J36</f>
        <v>0</v>
      </c>
      <c r="AZ95" s="124">
        <f>'R01 - Infrastruktura'!F33</f>
        <v>0</v>
      </c>
      <c r="BA95" s="124">
        <f>'R01 - Infrastruktura'!F34</f>
        <v>0</v>
      </c>
      <c r="BB95" s="124">
        <f>'R01 - Infrastruktura'!F35</f>
        <v>0</v>
      </c>
      <c r="BC95" s="124">
        <f>'R01 - Infrastruktura'!F36</f>
        <v>0</v>
      </c>
      <c r="BD95" s="126">
        <f>'R01 - Infrastruktura'!F37</f>
        <v>0</v>
      </c>
      <c r="BE95" s="7"/>
      <c r="BT95" s="127" t="s">
        <v>87</v>
      </c>
      <c r="BV95" s="127" t="s">
        <v>81</v>
      </c>
      <c r="BW95" s="127" t="s">
        <v>88</v>
      </c>
      <c r="BX95" s="127" t="s">
        <v>5</v>
      </c>
      <c r="CL95" s="127" t="s">
        <v>1</v>
      </c>
      <c r="CM95" s="127" t="s">
        <v>89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f+oT7tsx4Fkavb58LHwkZ4s2fxINJ7251A0E9cYkfxQmQhL04MUgJVk8JywE808EJgJMb2s6J2TZGhcI0yLW/A==" hashValue="cCeug+NtKYFjksSsaKpjPyzr/D8xkivGJLyoUEtQAuqEAnujrT+Og9ZMXwcSKooCSAKOWrx+CSWmoV2O3lScz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R01 - Infrastruktur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89</v>
      </c>
    </row>
    <row r="4" s="1" customFormat="1" ht="24.96" customHeight="1">
      <c r="B4" s="16"/>
      <c r="D4" s="130" t="s">
        <v>90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26.25" customHeight="1">
      <c r="B7" s="16"/>
      <c r="E7" s="133" t="str">
        <f>'Rekapitulace zakázky'!K6</f>
        <v>Provádění revizí elektrických zařízení OŘ HK 2022 (SEE, SPS, SMT)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91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92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zakázky'!AN8</f>
        <v>20. 10. 2021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">
        <v>26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">
        <v>27</v>
      </c>
      <c r="F15" s="34"/>
      <c r="G15" s="34"/>
      <c r="H15" s="34"/>
      <c r="I15" s="132" t="s">
        <v>28</v>
      </c>
      <c r="J15" s="135" t="s">
        <v>29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30</v>
      </c>
      <c r="E17" s="34"/>
      <c r="F17" s="34"/>
      <c r="G17" s="34"/>
      <c r="H17" s="34"/>
      <c r="I17" s="132" t="s">
        <v>25</v>
      </c>
      <c r="J17" s="29" t="str">
        <f>'Rekapitulace zakázky'!AN13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zakázky'!E14</f>
        <v>Vyplň údaj</v>
      </c>
      <c r="F18" s="135"/>
      <c r="G18" s="135"/>
      <c r="H18" s="135"/>
      <c r="I18" s="132" t="s">
        <v>28</v>
      </c>
      <c r="J18" s="29" t="str">
        <f>'Rekapitulace zakázky'!AN14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32</v>
      </c>
      <c r="E20" s="34"/>
      <c r="F20" s="34"/>
      <c r="G20" s="34"/>
      <c r="H20" s="34"/>
      <c r="I20" s="132" t="s">
        <v>25</v>
      </c>
      <c r="J20" s="135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">
        <v>33</v>
      </c>
      <c r="F21" s="34"/>
      <c r="G21" s="34"/>
      <c r="H21" s="34"/>
      <c r="I21" s="132" t="s">
        <v>28</v>
      </c>
      <c r="J21" s="135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35</v>
      </c>
      <c r="E23" s="34"/>
      <c r="F23" s="34"/>
      <c r="G23" s="34"/>
      <c r="H23" s="34"/>
      <c r="I23" s="132" t="s">
        <v>25</v>
      </c>
      <c r="J23" s="135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">
        <v>36</v>
      </c>
      <c r="F24" s="34"/>
      <c r="G24" s="34"/>
      <c r="H24" s="34"/>
      <c r="I24" s="132" t="s">
        <v>28</v>
      </c>
      <c r="J24" s="135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37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38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39</v>
      </c>
      <c r="E30" s="34"/>
      <c r="F30" s="34"/>
      <c r="G30" s="34"/>
      <c r="H30" s="34"/>
      <c r="I30" s="34"/>
      <c r="J30" s="143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41</v>
      </c>
      <c r="G32" s="34"/>
      <c r="H32" s="34"/>
      <c r="I32" s="144" t="s">
        <v>40</v>
      </c>
      <c r="J32" s="144" t="s">
        <v>42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43</v>
      </c>
      <c r="E33" s="132" t="s">
        <v>44</v>
      </c>
      <c r="F33" s="146">
        <f>ROUND((SUM(BE117:BE198)),  2)</f>
        <v>0</v>
      </c>
      <c r="G33" s="34"/>
      <c r="H33" s="34"/>
      <c r="I33" s="147">
        <v>0.20999999999999999</v>
      </c>
      <c r="J33" s="146">
        <f>ROUND(((SUM(BE117:BE198))*I33),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45</v>
      </c>
      <c r="F34" s="146">
        <f>ROUND((SUM(BF117:BF198)),  2)</f>
        <v>0</v>
      </c>
      <c r="G34" s="34"/>
      <c r="H34" s="34"/>
      <c r="I34" s="147">
        <v>0.14999999999999999</v>
      </c>
      <c r="J34" s="146">
        <f>ROUND(((SUM(BF117:BF198))*I34),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46</v>
      </c>
      <c r="F35" s="146">
        <f>ROUND((SUM(BG117:BG198)),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47</v>
      </c>
      <c r="F36" s="146">
        <f>ROUND((SUM(BH117:BH198)),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48</v>
      </c>
      <c r="F37" s="146">
        <f>ROUND((SUM(BI117:BI198)),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52</v>
      </c>
      <c r="E50" s="156"/>
      <c r="F50" s="156"/>
      <c r="G50" s="155" t="s">
        <v>53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54</v>
      </c>
      <c r="E61" s="158"/>
      <c r="F61" s="159" t="s">
        <v>55</v>
      </c>
      <c r="G61" s="157" t="s">
        <v>54</v>
      </c>
      <c r="H61" s="158"/>
      <c r="I61" s="158"/>
      <c r="J61" s="160" t="s">
        <v>55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56</v>
      </c>
      <c r="E65" s="161"/>
      <c r="F65" s="161"/>
      <c r="G65" s="155" t="s">
        <v>57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54</v>
      </c>
      <c r="E76" s="158"/>
      <c r="F76" s="159" t="s">
        <v>55</v>
      </c>
      <c r="G76" s="157" t="s">
        <v>54</v>
      </c>
      <c r="H76" s="158"/>
      <c r="I76" s="158"/>
      <c r="J76" s="160" t="s">
        <v>55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93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66" t="str">
        <f>E7</f>
        <v>Provádění revizí elektrických zařízení OŘ HK 2022 (SEE, SPS, SMT)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91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R01 - Infrastruktura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20. 10. 2021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Správa železnic, s.o. OŘ Hradec Králové </v>
      </c>
      <c r="G91" s="36"/>
      <c r="H91" s="36"/>
      <c r="I91" s="28" t="s">
        <v>32</v>
      </c>
      <c r="J91" s="32" t="str">
        <f>E21</f>
        <v>Jiří Feltl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6"/>
      <c r="E92" s="36"/>
      <c r="F92" s="23" t="str">
        <f>IF(E18="","",E18)</f>
        <v>Vyplň údaj</v>
      </c>
      <c r="G92" s="36"/>
      <c r="H92" s="36"/>
      <c r="I92" s="28" t="s">
        <v>35</v>
      </c>
      <c r="J92" s="32" t="str">
        <f>E24</f>
        <v>Petr Vodička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94</v>
      </c>
      <c r="D94" s="168"/>
      <c r="E94" s="168"/>
      <c r="F94" s="168"/>
      <c r="G94" s="168"/>
      <c r="H94" s="168"/>
      <c r="I94" s="168"/>
      <c r="J94" s="169" t="s">
        <v>95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96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97</v>
      </c>
    </row>
    <row r="97" s="9" customFormat="1" ht="24.96" customHeight="1">
      <c r="A97" s="9"/>
      <c r="B97" s="171"/>
      <c r="C97" s="172"/>
      <c r="D97" s="173" t="s">
        <v>98</v>
      </c>
      <c r="E97" s="174"/>
      <c r="F97" s="174"/>
      <c r="G97" s="174"/>
      <c r="H97" s="174"/>
      <c r="I97" s="174"/>
      <c r="J97" s="175">
        <f>J118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99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166" t="str">
        <f>E7</f>
        <v>Provádění revizí elektrických zařízení OŘ HK 2022 (SEE, SPS, SMT)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91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R01 - Infrastruktura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20. 10. 2021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Správa železnic, s.o. OŘ Hradec Králové </v>
      </c>
      <c r="G113" s="36"/>
      <c r="H113" s="36"/>
      <c r="I113" s="28" t="s">
        <v>32</v>
      </c>
      <c r="J113" s="32" t="str">
        <f>E21</f>
        <v>Jiří Feltl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30</v>
      </c>
      <c r="D114" s="36"/>
      <c r="E114" s="36"/>
      <c r="F114" s="23" t="str">
        <f>IF(E18="","",E18)</f>
        <v>Vyplň údaj</v>
      </c>
      <c r="G114" s="36"/>
      <c r="H114" s="36"/>
      <c r="I114" s="28" t="s">
        <v>35</v>
      </c>
      <c r="J114" s="32" t="str">
        <f>E24</f>
        <v>Petr Vodička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77"/>
      <c r="B116" s="178"/>
      <c r="C116" s="179" t="s">
        <v>100</v>
      </c>
      <c r="D116" s="180" t="s">
        <v>64</v>
      </c>
      <c r="E116" s="180" t="s">
        <v>60</v>
      </c>
      <c r="F116" s="180" t="s">
        <v>61</v>
      </c>
      <c r="G116" s="180" t="s">
        <v>101</v>
      </c>
      <c r="H116" s="180" t="s">
        <v>102</v>
      </c>
      <c r="I116" s="180" t="s">
        <v>103</v>
      </c>
      <c r="J116" s="180" t="s">
        <v>95</v>
      </c>
      <c r="K116" s="181" t="s">
        <v>104</v>
      </c>
      <c r="L116" s="182"/>
      <c r="M116" s="96" t="s">
        <v>1</v>
      </c>
      <c r="N116" s="97" t="s">
        <v>43</v>
      </c>
      <c r="O116" s="97" t="s">
        <v>105</v>
      </c>
      <c r="P116" s="97" t="s">
        <v>106</v>
      </c>
      <c r="Q116" s="97" t="s">
        <v>107</v>
      </c>
      <c r="R116" s="97" t="s">
        <v>108</v>
      </c>
      <c r="S116" s="97" t="s">
        <v>109</v>
      </c>
      <c r="T116" s="98" t="s">
        <v>110</v>
      </c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</row>
    <row r="117" s="2" customFormat="1" ht="22.8" customHeight="1">
      <c r="A117" s="34"/>
      <c r="B117" s="35"/>
      <c r="C117" s="103" t="s">
        <v>111</v>
      </c>
      <c r="D117" s="36"/>
      <c r="E117" s="36"/>
      <c r="F117" s="36"/>
      <c r="G117" s="36"/>
      <c r="H117" s="36"/>
      <c r="I117" s="36"/>
      <c r="J117" s="183">
        <f>BK117</f>
        <v>0</v>
      </c>
      <c r="K117" s="36"/>
      <c r="L117" s="40"/>
      <c r="M117" s="99"/>
      <c r="N117" s="184"/>
      <c r="O117" s="100"/>
      <c r="P117" s="185">
        <f>P118</f>
        <v>0</v>
      </c>
      <c r="Q117" s="100"/>
      <c r="R117" s="185">
        <f>R118</f>
        <v>0</v>
      </c>
      <c r="S117" s="100"/>
      <c r="T117" s="186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78</v>
      </c>
      <c r="AU117" s="13" t="s">
        <v>97</v>
      </c>
      <c r="BK117" s="187">
        <f>BK118</f>
        <v>0</v>
      </c>
    </row>
    <row r="118" s="11" customFormat="1" ht="25.92" customHeight="1">
      <c r="A118" s="11"/>
      <c r="B118" s="188"/>
      <c r="C118" s="189"/>
      <c r="D118" s="190" t="s">
        <v>78</v>
      </c>
      <c r="E118" s="191" t="s">
        <v>112</v>
      </c>
      <c r="F118" s="191" t="s">
        <v>113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SUM(P119:P198)</f>
        <v>0</v>
      </c>
      <c r="Q118" s="196"/>
      <c r="R118" s="197">
        <f>SUM(R119:R198)</f>
        <v>0</v>
      </c>
      <c r="S118" s="196"/>
      <c r="T118" s="198">
        <f>SUM(T119:T198)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9" t="s">
        <v>114</v>
      </c>
      <c r="AT118" s="200" t="s">
        <v>78</v>
      </c>
      <c r="AU118" s="200" t="s">
        <v>79</v>
      </c>
      <c r="AY118" s="199" t="s">
        <v>115</v>
      </c>
      <c r="BK118" s="201">
        <f>SUM(BK119:BK198)</f>
        <v>0</v>
      </c>
    </row>
    <row r="119" s="2" customFormat="1" ht="24.15" customHeight="1">
      <c r="A119" s="34"/>
      <c r="B119" s="35"/>
      <c r="C119" s="202" t="s">
        <v>87</v>
      </c>
      <c r="D119" s="202" t="s">
        <v>116</v>
      </c>
      <c r="E119" s="203" t="s">
        <v>117</v>
      </c>
      <c r="F119" s="204" t="s">
        <v>118</v>
      </c>
      <c r="G119" s="205" t="s">
        <v>119</v>
      </c>
      <c r="H119" s="206">
        <v>24</v>
      </c>
      <c r="I119" s="207"/>
      <c r="J119" s="208">
        <f>ROUND(I119*H119,2)</f>
        <v>0</v>
      </c>
      <c r="K119" s="204" t="s">
        <v>120</v>
      </c>
      <c r="L119" s="40"/>
      <c r="M119" s="209" t="s">
        <v>1</v>
      </c>
      <c r="N119" s="210" t="s">
        <v>44</v>
      </c>
      <c r="O119" s="87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3" t="s">
        <v>121</v>
      </c>
      <c r="AT119" s="213" t="s">
        <v>116</v>
      </c>
      <c r="AU119" s="213" t="s">
        <v>87</v>
      </c>
      <c r="AY119" s="13" t="s">
        <v>115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3" t="s">
        <v>87</v>
      </c>
      <c r="BK119" s="214">
        <f>ROUND(I119*H119,2)</f>
        <v>0</v>
      </c>
      <c r="BL119" s="13" t="s">
        <v>121</v>
      </c>
      <c r="BM119" s="213" t="s">
        <v>122</v>
      </c>
    </row>
    <row r="120" s="2" customFormat="1">
      <c r="A120" s="34"/>
      <c r="B120" s="35"/>
      <c r="C120" s="36"/>
      <c r="D120" s="215" t="s">
        <v>123</v>
      </c>
      <c r="E120" s="36"/>
      <c r="F120" s="216" t="s">
        <v>124</v>
      </c>
      <c r="G120" s="36"/>
      <c r="H120" s="36"/>
      <c r="I120" s="217"/>
      <c r="J120" s="36"/>
      <c r="K120" s="36"/>
      <c r="L120" s="40"/>
      <c r="M120" s="218"/>
      <c r="N120" s="219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123</v>
      </c>
      <c r="AU120" s="13" t="s">
        <v>87</v>
      </c>
    </row>
    <row r="121" s="2" customFormat="1" ht="24.15" customHeight="1">
      <c r="A121" s="34"/>
      <c r="B121" s="35"/>
      <c r="C121" s="202" t="s">
        <v>89</v>
      </c>
      <c r="D121" s="202" t="s">
        <v>116</v>
      </c>
      <c r="E121" s="203" t="s">
        <v>125</v>
      </c>
      <c r="F121" s="204" t="s">
        <v>126</v>
      </c>
      <c r="G121" s="205" t="s">
        <v>119</v>
      </c>
      <c r="H121" s="206">
        <v>35</v>
      </c>
      <c r="I121" s="207"/>
      <c r="J121" s="208">
        <f>ROUND(I121*H121,2)</f>
        <v>0</v>
      </c>
      <c r="K121" s="204" t="s">
        <v>120</v>
      </c>
      <c r="L121" s="40"/>
      <c r="M121" s="209" t="s">
        <v>1</v>
      </c>
      <c r="N121" s="210" t="s">
        <v>44</v>
      </c>
      <c r="O121" s="87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3" t="s">
        <v>121</v>
      </c>
      <c r="AT121" s="213" t="s">
        <v>116</v>
      </c>
      <c r="AU121" s="213" t="s">
        <v>87</v>
      </c>
      <c r="AY121" s="13" t="s">
        <v>115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3" t="s">
        <v>87</v>
      </c>
      <c r="BK121" s="214">
        <f>ROUND(I121*H121,2)</f>
        <v>0</v>
      </c>
      <c r="BL121" s="13" t="s">
        <v>121</v>
      </c>
      <c r="BM121" s="213" t="s">
        <v>127</v>
      </c>
    </row>
    <row r="122" s="2" customFormat="1">
      <c r="A122" s="34"/>
      <c r="B122" s="35"/>
      <c r="C122" s="36"/>
      <c r="D122" s="215" t="s">
        <v>123</v>
      </c>
      <c r="E122" s="36"/>
      <c r="F122" s="216" t="s">
        <v>128</v>
      </c>
      <c r="G122" s="36"/>
      <c r="H122" s="36"/>
      <c r="I122" s="217"/>
      <c r="J122" s="36"/>
      <c r="K122" s="36"/>
      <c r="L122" s="40"/>
      <c r="M122" s="218"/>
      <c r="N122" s="219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123</v>
      </c>
      <c r="AU122" s="13" t="s">
        <v>87</v>
      </c>
    </row>
    <row r="123" s="2" customFormat="1" ht="24.15" customHeight="1">
      <c r="A123" s="34"/>
      <c r="B123" s="35"/>
      <c r="C123" s="202" t="s">
        <v>129</v>
      </c>
      <c r="D123" s="202" t="s">
        <v>116</v>
      </c>
      <c r="E123" s="203" t="s">
        <v>130</v>
      </c>
      <c r="F123" s="204" t="s">
        <v>131</v>
      </c>
      <c r="G123" s="205" t="s">
        <v>119</v>
      </c>
      <c r="H123" s="206">
        <v>19</v>
      </c>
      <c r="I123" s="207"/>
      <c r="J123" s="208">
        <f>ROUND(I123*H123,2)</f>
        <v>0</v>
      </c>
      <c r="K123" s="204" t="s">
        <v>120</v>
      </c>
      <c r="L123" s="40"/>
      <c r="M123" s="209" t="s">
        <v>1</v>
      </c>
      <c r="N123" s="210" t="s">
        <v>44</v>
      </c>
      <c r="O123" s="87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3" t="s">
        <v>121</v>
      </c>
      <c r="AT123" s="213" t="s">
        <v>116</v>
      </c>
      <c r="AU123" s="213" t="s">
        <v>87</v>
      </c>
      <c r="AY123" s="13" t="s">
        <v>115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3" t="s">
        <v>87</v>
      </c>
      <c r="BK123" s="214">
        <f>ROUND(I123*H123,2)</f>
        <v>0</v>
      </c>
      <c r="BL123" s="13" t="s">
        <v>121</v>
      </c>
      <c r="BM123" s="213" t="s">
        <v>132</v>
      </c>
    </row>
    <row r="124" s="2" customFormat="1">
      <c r="A124" s="34"/>
      <c r="B124" s="35"/>
      <c r="C124" s="36"/>
      <c r="D124" s="215" t="s">
        <v>123</v>
      </c>
      <c r="E124" s="36"/>
      <c r="F124" s="216" t="s">
        <v>133</v>
      </c>
      <c r="G124" s="36"/>
      <c r="H124" s="36"/>
      <c r="I124" s="217"/>
      <c r="J124" s="36"/>
      <c r="K124" s="36"/>
      <c r="L124" s="40"/>
      <c r="M124" s="218"/>
      <c r="N124" s="219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123</v>
      </c>
      <c r="AU124" s="13" t="s">
        <v>87</v>
      </c>
    </row>
    <row r="125" s="2" customFormat="1" ht="24.15" customHeight="1">
      <c r="A125" s="34"/>
      <c r="B125" s="35"/>
      <c r="C125" s="202" t="s">
        <v>114</v>
      </c>
      <c r="D125" s="202" t="s">
        <v>116</v>
      </c>
      <c r="E125" s="203" t="s">
        <v>134</v>
      </c>
      <c r="F125" s="204" t="s">
        <v>135</v>
      </c>
      <c r="G125" s="205" t="s">
        <v>119</v>
      </c>
      <c r="H125" s="206">
        <v>10</v>
      </c>
      <c r="I125" s="207"/>
      <c r="J125" s="208">
        <f>ROUND(I125*H125,2)</f>
        <v>0</v>
      </c>
      <c r="K125" s="204" t="s">
        <v>120</v>
      </c>
      <c r="L125" s="40"/>
      <c r="M125" s="209" t="s">
        <v>1</v>
      </c>
      <c r="N125" s="210" t="s">
        <v>44</v>
      </c>
      <c r="O125" s="87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3" t="s">
        <v>121</v>
      </c>
      <c r="AT125" s="213" t="s">
        <v>116</v>
      </c>
      <c r="AU125" s="213" t="s">
        <v>87</v>
      </c>
      <c r="AY125" s="13" t="s">
        <v>115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3" t="s">
        <v>87</v>
      </c>
      <c r="BK125" s="214">
        <f>ROUND(I125*H125,2)</f>
        <v>0</v>
      </c>
      <c r="BL125" s="13" t="s">
        <v>121</v>
      </c>
      <c r="BM125" s="213" t="s">
        <v>136</v>
      </c>
    </row>
    <row r="126" s="2" customFormat="1">
      <c r="A126" s="34"/>
      <c r="B126" s="35"/>
      <c r="C126" s="36"/>
      <c r="D126" s="215" t="s">
        <v>123</v>
      </c>
      <c r="E126" s="36"/>
      <c r="F126" s="216" t="s">
        <v>137</v>
      </c>
      <c r="G126" s="36"/>
      <c r="H126" s="36"/>
      <c r="I126" s="217"/>
      <c r="J126" s="36"/>
      <c r="K126" s="36"/>
      <c r="L126" s="40"/>
      <c r="M126" s="218"/>
      <c r="N126" s="219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123</v>
      </c>
      <c r="AU126" s="13" t="s">
        <v>87</v>
      </c>
    </row>
    <row r="127" s="2" customFormat="1" ht="24.15" customHeight="1">
      <c r="A127" s="34"/>
      <c r="B127" s="35"/>
      <c r="C127" s="202" t="s">
        <v>138</v>
      </c>
      <c r="D127" s="202" t="s">
        <v>116</v>
      </c>
      <c r="E127" s="203" t="s">
        <v>139</v>
      </c>
      <c r="F127" s="204" t="s">
        <v>140</v>
      </c>
      <c r="G127" s="205" t="s">
        <v>119</v>
      </c>
      <c r="H127" s="206">
        <v>2</v>
      </c>
      <c r="I127" s="207"/>
      <c r="J127" s="208">
        <f>ROUND(I127*H127,2)</f>
        <v>0</v>
      </c>
      <c r="K127" s="204" t="s">
        <v>120</v>
      </c>
      <c r="L127" s="40"/>
      <c r="M127" s="209" t="s">
        <v>1</v>
      </c>
      <c r="N127" s="210" t="s">
        <v>44</v>
      </c>
      <c r="O127" s="87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3" t="s">
        <v>121</v>
      </c>
      <c r="AT127" s="213" t="s">
        <v>116</v>
      </c>
      <c r="AU127" s="213" t="s">
        <v>87</v>
      </c>
      <c r="AY127" s="13" t="s">
        <v>115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3" t="s">
        <v>87</v>
      </c>
      <c r="BK127" s="214">
        <f>ROUND(I127*H127,2)</f>
        <v>0</v>
      </c>
      <c r="BL127" s="13" t="s">
        <v>121</v>
      </c>
      <c r="BM127" s="213" t="s">
        <v>141</v>
      </c>
    </row>
    <row r="128" s="2" customFormat="1">
      <c r="A128" s="34"/>
      <c r="B128" s="35"/>
      <c r="C128" s="36"/>
      <c r="D128" s="215" t="s">
        <v>123</v>
      </c>
      <c r="E128" s="36"/>
      <c r="F128" s="216" t="s">
        <v>142</v>
      </c>
      <c r="G128" s="36"/>
      <c r="H128" s="36"/>
      <c r="I128" s="217"/>
      <c r="J128" s="36"/>
      <c r="K128" s="36"/>
      <c r="L128" s="40"/>
      <c r="M128" s="218"/>
      <c r="N128" s="219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123</v>
      </c>
      <c r="AU128" s="13" t="s">
        <v>87</v>
      </c>
    </row>
    <row r="129" s="2" customFormat="1" ht="24.15" customHeight="1">
      <c r="A129" s="34"/>
      <c r="B129" s="35"/>
      <c r="C129" s="202" t="s">
        <v>143</v>
      </c>
      <c r="D129" s="202" t="s">
        <v>116</v>
      </c>
      <c r="E129" s="203" t="s">
        <v>144</v>
      </c>
      <c r="F129" s="204" t="s">
        <v>145</v>
      </c>
      <c r="G129" s="205" t="s">
        <v>119</v>
      </c>
      <c r="H129" s="206">
        <v>5</v>
      </c>
      <c r="I129" s="207"/>
      <c r="J129" s="208">
        <f>ROUND(I129*H129,2)</f>
        <v>0</v>
      </c>
      <c r="K129" s="204" t="s">
        <v>120</v>
      </c>
      <c r="L129" s="40"/>
      <c r="M129" s="209" t="s">
        <v>1</v>
      </c>
      <c r="N129" s="210" t="s">
        <v>44</v>
      </c>
      <c r="O129" s="87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3" t="s">
        <v>121</v>
      </c>
      <c r="AT129" s="213" t="s">
        <v>116</v>
      </c>
      <c r="AU129" s="213" t="s">
        <v>87</v>
      </c>
      <c r="AY129" s="13" t="s">
        <v>115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3" t="s">
        <v>87</v>
      </c>
      <c r="BK129" s="214">
        <f>ROUND(I129*H129,2)</f>
        <v>0</v>
      </c>
      <c r="BL129" s="13" t="s">
        <v>121</v>
      </c>
      <c r="BM129" s="213" t="s">
        <v>146</v>
      </c>
    </row>
    <row r="130" s="2" customFormat="1">
      <c r="A130" s="34"/>
      <c r="B130" s="35"/>
      <c r="C130" s="36"/>
      <c r="D130" s="215" t="s">
        <v>123</v>
      </c>
      <c r="E130" s="36"/>
      <c r="F130" s="216" t="s">
        <v>147</v>
      </c>
      <c r="G130" s="36"/>
      <c r="H130" s="36"/>
      <c r="I130" s="217"/>
      <c r="J130" s="36"/>
      <c r="K130" s="36"/>
      <c r="L130" s="40"/>
      <c r="M130" s="218"/>
      <c r="N130" s="219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123</v>
      </c>
      <c r="AU130" s="13" t="s">
        <v>87</v>
      </c>
    </row>
    <row r="131" s="2" customFormat="1" ht="24.15" customHeight="1">
      <c r="A131" s="34"/>
      <c r="B131" s="35"/>
      <c r="C131" s="202" t="s">
        <v>148</v>
      </c>
      <c r="D131" s="202" t="s">
        <v>116</v>
      </c>
      <c r="E131" s="203" t="s">
        <v>149</v>
      </c>
      <c r="F131" s="204" t="s">
        <v>150</v>
      </c>
      <c r="G131" s="205" t="s">
        <v>119</v>
      </c>
      <c r="H131" s="206">
        <v>163</v>
      </c>
      <c r="I131" s="207"/>
      <c r="J131" s="208">
        <f>ROUND(I131*H131,2)</f>
        <v>0</v>
      </c>
      <c r="K131" s="204" t="s">
        <v>120</v>
      </c>
      <c r="L131" s="40"/>
      <c r="M131" s="209" t="s">
        <v>1</v>
      </c>
      <c r="N131" s="210" t="s">
        <v>44</v>
      </c>
      <c r="O131" s="87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3" t="s">
        <v>121</v>
      </c>
      <c r="AT131" s="213" t="s">
        <v>116</v>
      </c>
      <c r="AU131" s="213" t="s">
        <v>87</v>
      </c>
      <c r="AY131" s="13" t="s">
        <v>115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3" t="s">
        <v>87</v>
      </c>
      <c r="BK131" s="214">
        <f>ROUND(I131*H131,2)</f>
        <v>0</v>
      </c>
      <c r="BL131" s="13" t="s">
        <v>121</v>
      </c>
      <c r="BM131" s="213" t="s">
        <v>151</v>
      </c>
    </row>
    <row r="132" s="2" customFormat="1">
      <c r="A132" s="34"/>
      <c r="B132" s="35"/>
      <c r="C132" s="36"/>
      <c r="D132" s="215" t="s">
        <v>123</v>
      </c>
      <c r="E132" s="36"/>
      <c r="F132" s="216" t="s">
        <v>152</v>
      </c>
      <c r="G132" s="36"/>
      <c r="H132" s="36"/>
      <c r="I132" s="217"/>
      <c r="J132" s="36"/>
      <c r="K132" s="36"/>
      <c r="L132" s="40"/>
      <c r="M132" s="218"/>
      <c r="N132" s="219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123</v>
      </c>
      <c r="AU132" s="13" t="s">
        <v>87</v>
      </c>
    </row>
    <row r="133" s="2" customFormat="1" ht="24.15" customHeight="1">
      <c r="A133" s="34"/>
      <c r="B133" s="35"/>
      <c r="C133" s="202" t="s">
        <v>153</v>
      </c>
      <c r="D133" s="202" t="s">
        <v>116</v>
      </c>
      <c r="E133" s="203" t="s">
        <v>154</v>
      </c>
      <c r="F133" s="204" t="s">
        <v>155</v>
      </c>
      <c r="G133" s="205" t="s">
        <v>119</v>
      </c>
      <c r="H133" s="206">
        <v>61</v>
      </c>
      <c r="I133" s="207"/>
      <c r="J133" s="208">
        <f>ROUND(I133*H133,2)</f>
        <v>0</v>
      </c>
      <c r="K133" s="204" t="s">
        <v>120</v>
      </c>
      <c r="L133" s="40"/>
      <c r="M133" s="209" t="s">
        <v>1</v>
      </c>
      <c r="N133" s="210" t="s">
        <v>44</v>
      </c>
      <c r="O133" s="87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3" t="s">
        <v>121</v>
      </c>
      <c r="AT133" s="213" t="s">
        <v>116</v>
      </c>
      <c r="AU133" s="213" t="s">
        <v>87</v>
      </c>
      <c r="AY133" s="13" t="s">
        <v>115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3" t="s">
        <v>87</v>
      </c>
      <c r="BK133" s="214">
        <f>ROUND(I133*H133,2)</f>
        <v>0</v>
      </c>
      <c r="BL133" s="13" t="s">
        <v>121</v>
      </c>
      <c r="BM133" s="213" t="s">
        <v>156</v>
      </c>
    </row>
    <row r="134" s="2" customFormat="1">
      <c r="A134" s="34"/>
      <c r="B134" s="35"/>
      <c r="C134" s="36"/>
      <c r="D134" s="215" t="s">
        <v>123</v>
      </c>
      <c r="E134" s="36"/>
      <c r="F134" s="216" t="s">
        <v>157</v>
      </c>
      <c r="G134" s="36"/>
      <c r="H134" s="36"/>
      <c r="I134" s="217"/>
      <c r="J134" s="36"/>
      <c r="K134" s="36"/>
      <c r="L134" s="40"/>
      <c r="M134" s="218"/>
      <c r="N134" s="219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123</v>
      </c>
      <c r="AU134" s="13" t="s">
        <v>87</v>
      </c>
    </row>
    <row r="135" s="2" customFormat="1" ht="24.15" customHeight="1">
      <c r="A135" s="34"/>
      <c r="B135" s="35"/>
      <c r="C135" s="202" t="s">
        <v>158</v>
      </c>
      <c r="D135" s="202" t="s">
        <v>116</v>
      </c>
      <c r="E135" s="203" t="s">
        <v>159</v>
      </c>
      <c r="F135" s="204" t="s">
        <v>160</v>
      </c>
      <c r="G135" s="205" t="s">
        <v>119</v>
      </c>
      <c r="H135" s="206">
        <v>28</v>
      </c>
      <c r="I135" s="207"/>
      <c r="J135" s="208">
        <f>ROUND(I135*H135,2)</f>
        <v>0</v>
      </c>
      <c r="K135" s="204" t="s">
        <v>120</v>
      </c>
      <c r="L135" s="40"/>
      <c r="M135" s="209" t="s">
        <v>1</v>
      </c>
      <c r="N135" s="210" t="s">
        <v>44</v>
      </c>
      <c r="O135" s="87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3" t="s">
        <v>121</v>
      </c>
      <c r="AT135" s="213" t="s">
        <v>116</v>
      </c>
      <c r="AU135" s="213" t="s">
        <v>87</v>
      </c>
      <c r="AY135" s="13" t="s">
        <v>115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3" t="s">
        <v>87</v>
      </c>
      <c r="BK135" s="214">
        <f>ROUND(I135*H135,2)</f>
        <v>0</v>
      </c>
      <c r="BL135" s="13" t="s">
        <v>121</v>
      </c>
      <c r="BM135" s="213" t="s">
        <v>161</v>
      </c>
    </row>
    <row r="136" s="2" customFormat="1">
      <c r="A136" s="34"/>
      <c r="B136" s="35"/>
      <c r="C136" s="36"/>
      <c r="D136" s="215" t="s">
        <v>123</v>
      </c>
      <c r="E136" s="36"/>
      <c r="F136" s="216" t="s">
        <v>162</v>
      </c>
      <c r="G136" s="36"/>
      <c r="H136" s="36"/>
      <c r="I136" s="217"/>
      <c r="J136" s="36"/>
      <c r="K136" s="36"/>
      <c r="L136" s="40"/>
      <c r="M136" s="218"/>
      <c r="N136" s="219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123</v>
      </c>
      <c r="AU136" s="13" t="s">
        <v>87</v>
      </c>
    </row>
    <row r="137" s="2" customFormat="1" ht="24.15" customHeight="1">
      <c r="A137" s="34"/>
      <c r="B137" s="35"/>
      <c r="C137" s="202" t="s">
        <v>163</v>
      </c>
      <c r="D137" s="202" t="s">
        <v>116</v>
      </c>
      <c r="E137" s="203" t="s">
        <v>164</v>
      </c>
      <c r="F137" s="204" t="s">
        <v>165</v>
      </c>
      <c r="G137" s="205" t="s">
        <v>119</v>
      </c>
      <c r="H137" s="206">
        <v>10</v>
      </c>
      <c r="I137" s="207"/>
      <c r="J137" s="208">
        <f>ROUND(I137*H137,2)</f>
        <v>0</v>
      </c>
      <c r="K137" s="204" t="s">
        <v>120</v>
      </c>
      <c r="L137" s="40"/>
      <c r="M137" s="209" t="s">
        <v>1</v>
      </c>
      <c r="N137" s="210" t="s">
        <v>44</v>
      </c>
      <c r="O137" s="87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3" t="s">
        <v>121</v>
      </c>
      <c r="AT137" s="213" t="s">
        <v>116</v>
      </c>
      <c r="AU137" s="213" t="s">
        <v>87</v>
      </c>
      <c r="AY137" s="13" t="s">
        <v>115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3" t="s">
        <v>87</v>
      </c>
      <c r="BK137" s="214">
        <f>ROUND(I137*H137,2)</f>
        <v>0</v>
      </c>
      <c r="BL137" s="13" t="s">
        <v>121</v>
      </c>
      <c r="BM137" s="213" t="s">
        <v>166</v>
      </c>
    </row>
    <row r="138" s="2" customFormat="1">
      <c r="A138" s="34"/>
      <c r="B138" s="35"/>
      <c r="C138" s="36"/>
      <c r="D138" s="215" t="s">
        <v>123</v>
      </c>
      <c r="E138" s="36"/>
      <c r="F138" s="216" t="s">
        <v>167</v>
      </c>
      <c r="G138" s="36"/>
      <c r="H138" s="36"/>
      <c r="I138" s="217"/>
      <c r="J138" s="36"/>
      <c r="K138" s="36"/>
      <c r="L138" s="40"/>
      <c r="M138" s="218"/>
      <c r="N138" s="219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123</v>
      </c>
      <c r="AU138" s="13" t="s">
        <v>87</v>
      </c>
    </row>
    <row r="139" s="2" customFormat="1" ht="24.15" customHeight="1">
      <c r="A139" s="34"/>
      <c r="B139" s="35"/>
      <c r="C139" s="202" t="s">
        <v>168</v>
      </c>
      <c r="D139" s="202" t="s">
        <v>116</v>
      </c>
      <c r="E139" s="203" t="s">
        <v>169</v>
      </c>
      <c r="F139" s="204" t="s">
        <v>170</v>
      </c>
      <c r="G139" s="205" t="s">
        <v>119</v>
      </c>
      <c r="H139" s="206">
        <v>2</v>
      </c>
      <c r="I139" s="207"/>
      <c r="J139" s="208">
        <f>ROUND(I139*H139,2)</f>
        <v>0</v>
      </c>
      <c r="K139" s="204" t="s">
        <v>120</v>
      </c>
      <c r="L139" s="40"/>
      <c r="M139" s="209" t="s">
        <v>1</v>
      </c>
      <c r="N139" s="210" t="s">
        <v>44</v>
      </c>
      <c r="O139" s="87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3" t="s">
        <v>121</v>
      </c>
      <c r="AT139" s="213" t="s">
        <v>116</v>
      </c>
      <c r="AU139" s="213" t="s">
        <v>87</v>
      </c>
      <c r="AY139" s="13" t="s">
        <v>115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3" t="s">
        <v>87</v>
      </c>
      <c r="BK139" s="214">
        <f>ROUND(I139*H139,2)</f>
        <v>0</v>
      </c>
      <c r="BL139" s="13" t="s">
        <v>121</v>
      </c>
      <c r="BM139" s="213" t="s">
        <v>171</v>
      </c>
    </row>
    <row r="140" s="2" customFormat="1">
      <c r="A140" s="34"/>
      <c r="B140" s="35"/>
      <c r="C140" s="36"/>
      <c r="D140" s="215" t="s">
        <v>123</v>
      </c>
      <c r="E140" s="36"/>
      <c r="F140" s="216" t="s">
        <v>172</v>
      </c>
      <c r="G140" s="36"/>
      <c r="H140" s="36"/>
      <c r="I140" s="217"/>
      <c r="J140" s="36"/>
      <c r="K140" s="36"/>
      <c r="L140" s="40"/>
      <c r="M140" s="218"/>
      <c r="N140" s="219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123</v>
      </c>
      <c r="AU140" s="13" t="s">
        <v>87</v>
      </c>
    </row>
    <row r="141" s="2" customFormat="1" ht="24.15" customHeight="1">
      <c r="A141" s="34"/>
      <c r="B141" s="35"/>
      <c r="C141" s="202" t="s">
        <v>173</v>
      </c>
      <c r="D141" s="202" t="s">
        <v>116</v>
      </c>
      <c r="E141" s="203" t="s">
        <v>174</v>
      </c>
      <c r="F141" s="204" t="s">
        <v>175</v>
      </c>
      <c r="G141" s="205" t="s">
        <v>119</v>
      </c>
      <c r="H141" s="206">
        <v>1</v>
      </c>
      <c r="I141" s="207"/>
      <c r="J141" s="208">
        <f>ROUND(I141*H141,2)</f>
        <v>0</v>
      </c>
      <c r="K141" s="204" t="s">
        <v>120</v>
      </c>
      <c r="L141" s="40"/>
      <c r="M141" s="209" t="s">
        <v>1</v>
      </c>
      <c r="N141" s="210" t="s">
        <v>44</v>
      </c>
      <c r="O141" s="87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3" t="s">
        <v>121</v>
      </c>
      <c r="AT141" s="213" t="s">
        <v>116</v>
      </c>
      <c r="AU141" s="213" t="s">
        <v>87</v>
      </c>
      <c r="AY141" s="13" t="s">
        <v>115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3" t="s">
        <v>87</v>
      </c>
      <c r="BK141" s="214">
        <f>ROUND(I141*H141,2)</f>
        <v>0</v>
      </c>
      <c r="BL141" s="13" t="s">
        <v>121</v>
      </c>
      <c r="BM141" s="213" t="s">
        <v>176</v>
      </c>
    </row>
    <row r="142" s="2" customFormat="1">
      <c r="A142" s="34"/>
      <c r="B142" s="35"/>
      <c r="C142" s="36"/>
      <c r="D142" s="215" t="s">
        <v>123</v>
      </c>
      <c r="E142" s="36"/>
      <c r="F142" s="216" t="s">
        <v>177</v>
      </c>
      <c r="G142" s="36"/>
      <c r="H142" s="36"/>
      <c r="I142" s="217"/>
      <c r="J142" s="36"/>
      <c r="K142" s="36"/>
      <c r="L142" s="40"/>
      <c r="M142" s="218"/>
      <c r="N142" s="219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123</v>
      </c>
      <c r="AU142" s="13" t="s">
        <v>87</v>
      </c>
    </row>
    <row r="143" s="2" customFormat="1" ht="24.15" customHeight="1">
      <c r="A143" s="34"/>
      <c r="B143" s="35"/>
      <c r="C143" s="202" t="s">
        <v>178</v>
      </c>
      <c r="D143" s="202" t="s">
        <v>116</v>
      </c>
      <c r="E143" s="203" t="s">
        <v>179</v>
      </c>
      <c r="F143" s="204" t="s">
        <v>180</v>
      </c>
      <c r="G143" s="205" t="s">
        <v>119</v>
      </c>
      <c r="H143" s="206">
        <v>1</v>
      </c>
      <c r="I143" s="207"/>
      <c r="J143" s="208">
        <f>ROUND(I143*H143,2)</f>
        <v>0</v>
      </c>
      <c r="K143" s="204" t="s">
        <v>120</v>
      </c>
      <c r="L143" s="40"/>
      <c r="M143" s="209" t="s">
        <v>1</v>
      </c>
      <c r="N143" s="210" t="s">
        <v>44</v>
      </c>
      <c r="O143" s="87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3" t="s">
        <v>121</v>
      </c>
      <c r="AT143" s="213" t="s">
        <v>116</v>
      </c>
      <c r="AU143" s="213" t="s">
        <v>87</v>
      </c>
      <c r="AY143" s="13" t="s">
        <v>115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3" t="s">
        <v>87</v>
      </c>
      <c r="BK143" s="214">
        <f>ROUND(I143*H143,2)</f>
        <v>0</v>
      </c>
      <c r="BL143" s="13" t="s">
        <v>121</v>
      </c>
      <c r="BM143" s="213" t="s">
        <v>181</v>
      </c>
    </row>
    <row r="144" s="2" customFormat="1">
      <c r="A144" s="34"/>
      <c r="B144" s="35"/>
      <c r="C144" s="36"/>
      <c r="D144" s="215" t="s">
        <v>123</v>
      </c>
      <c r="E144" s="36"/>
      <c r="F144" s="216" t="s">
        <v>182</v>
      </c>
      <c r="G144" s="36"/>
      <c r="H144" s="36"/>
      <c r="I144" s="217"/>
      <c r="J144" s="36"/>
      <c r="K144" s="36"/>
      <c r="L144" s="40"/>
      <c r="M144" s="218"/>
      <c r="N144" s="219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123</v>
      </c>
      <c r="AU144" s="13" t="s">
        <v>87</v>
      </c>
    </row>
    <row r="145" s="2" customFormat="1" ht="24.15" customHeight="1">
      <c r="A145" s="34"/>
      <c r="B145" s="35"/>
      <c r="C145" s="202" t="s">
        <v>183</v>
      </c>
      <c r="D145" s="202" t="s">
        <v>116</v>
      </c>
      <c r="E145" s="203" t="s">
        <v>184</v>
      </c>
      <c r="F145" s="204" t="s">
        <v>185</v>
      </c>
      <c r="G145" s="205" t="s">
        <v>119</v>
      </c>
      <c r="H145" s="206">
        <v>82</v>
      </c>
      <c r="I145" s="207"/>
      <c r="J145" s="208">
        <f>ROUND(I145*H145,2)</f>
        <v>0</v>
      </c>
      <c r="K145" s="204" t="s">
        <v>120</v>
      </c>
      <c r="L145" s="40"/>
      <c r="M145" s="209" t="s">
        <v>1</v>
      </c>
      <c r="N145" s="210" t="s">
        <v>44</v>
      </c>
      <c r="O145" s="87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3" t="s">
        <v>121</v>
      </c>
      <c r="AT145" s="213" t="s">
        <v>116</v>
      </c>
      <c r="AU145" s="213" t="s">
        <v>87</v>
      </c>
      <c r="AY145" s="13" t="s">
        <v>115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3" t="s">
        <v>87</v>
      </c>
      <c r="BK145" s="214">
        <f>ROUND(I145*H145,2)</f>
        <v>0</v>
      </c>
      <c r="BL145" s="13" t="s">
        <v>121</v>
      </c>
      <c r="BM145" s="213" t="s">
        <v>186</v>
      </c>
    </row>
    <row r="146" s="2" customFormat="1">
      <c r="A146" s="34"/>
      <c r="B146" s="35"/>
      <c r="C146" s="36"/>
      <c r="D146" s="215" t="s">
        <v>123</v>
      </c>
      <c r="E146" s="36"/>
      <c r="F146" s="216" t="s">
        <v>187</v>
      </c>
      <c r="G146" s="36"/>
      <c r="H146" s="36"/>
      <c r="I146" s="217"/>
      <c r="J146" s="36"/>
      <c r="K146" s="36"/>
      <c r="L146" s="40"/>
      <c r="M146" s="218"/>
      <c r="N146" s="219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123</v>
      </c>
      <c r="AU146" s="13" t="s">
        <v>87</v>
      </c>
    </row>
    <row r="147" s="2" customFormat="1" ht="24.15" customHeight="1">
      <c r="A147" s="34"/>
      <c r="B147" s="35"/>
      <c r="C147" s="202" t="s">
        <v>8</v>
      </c>
      <c r="D147" s="202" t="s">
        <v>116</v>
      </c>
      <c r="E147" s="203" t="s">
        <v>188</v>
      </c>
      <c r="F147" s="204" t="s">
        <v>189</v>
      </c>
      <c r="G147" s="205" t="s">
        <v>119</v>
      </c>
      <c r="H147" s="206">
        <v>46</v>
      </c>
      <c r="I147" s="207"/>
      <c r="J147" s="208">
        <f>ROUND(I147*H147,2)</f>
        <v>0</v>
      </c>
      <c r="K147" s="204" t="s">
        <v>120</v>
      </c>
      <c r="L147" s="40"/>
      <c r="M147" s="209" t="s">
        <v>1</v>
      </c>
      <c r="N147" s="210" t="s">
        <v>44</v>
      </c>
      <c r="O147" s="87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3" t="s">
        <v>121</v>
      </c>
      <c r="AT147" s="213" t="s">
        <v>116</v>
      </c>
      <c r="AU147" s="213" t="s">
        <v>87</v>
      </c>
      <c r="AY147" s="13" t="s">
        <v>115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3" t="s">
        <v>87</v>
      </c>
      <c r="BK147" s="214">
        <f>ROUND(I147*H147,2)</f>
        <v>0</v>
      </c>
      <c r="BL147" s="13" t="s">
        <v>121</v>
      </c>
      <c r="BM147" s="213" t="s">
        <v>190</v>
      </c>
    </row>
    <row r="148" s="2" customFormat="1">
      <c r="A148" s="34"/>
      <c r="B148" s="35"/>
      <c r="C148" s="36"/>
      <c r="D148" s="215" t="s">
        <v>123</v>
      </c>
      <c r="E148" s="36"/>
      <c r="F148" s="216" t="s">
        <v>191</v>
      </c>
      <c r="G148" s="36"/>
      <c r="H148" s="36"/>
      <c r="I148" s="217"/>
      <c r="J148" s="36"/>
      <c r="K148" s="36"/>
      <c r="L148" s="40"/>
      <c r="M148" s="218"/>
      <c r="N148" s="219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123</v>
      </c>
      <c r="AU148" s="13" t="s">
        <v>87</v>
      </c>
    </row>
    <row r="149" s="2" customFormat="1" ht="24.15" customHeight="1">
      <c r="A149" s="34"/>
      <c r="B149" s="35"/>
      <c r="C149" s="202" t="s">
        <v>192</v>
      </c>
      <c r="D149" s="202" t="s">
        <v>116</v>
      </c>
      <c r="E149" s="203" t="s">
        <v>193</v>
      </c>
      <c r="F149" s="204" t="s">
        <v>194</v>
      </c>
      <c r="G149" s="205" t="s">
        <v>195</v>
      </c>
      <c r="H149" s="206">
        <v>78</v>
      </c>
      <c r="I149" s="207"/>
      <c r="J149" s="208">
        <f>ROUND(I149*H149,2)</f>
        <v>0</v>
      </c>
      <c r="K149" s="204" t="s">
        <v>120</v>
      </c>
      <c r="L149" s="40"/>
      <c r="M149" s="209" t="s">
        <v>1</v>
      </c>
      <c r="N149" s="210" t="s">
        <v>44</v>
      </c>
      <c r="O149" s="87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3" t="s">
        <v>121</v>
      </c>
      <c r="AT149" s="213" t="s">
        <v>116</v>
      </c>
      <c r="AU149" s="213" t="s">
        <v>87</v>
      </c>
      <c r="AY149" s="13" t="s">
        <v>115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3" t="s">
        <v>87</v>
      </c>
      <c r="BK149" s="214">
        <f>ROUND(I149*H149,2)</f>
        <v>0</v>
      </c>
      <c r="BL149" s="13" t="s">
        <v>121</v>
      </c>
      <c r="BM149" s="213" t="s">
        <v>196</v>
      </c>
    </row>
    <row r="150" s="2" customFormat="1">
      <c r="A150" s="34"/>
      <c r="B150" s="35"/>
      <c r="C150" s="36"/>
      <c r="D150" s="215" t="s">
        <v>123</v>
      </c>
      <c r="E150" s="36"/>
      <c r="F150" s="216" t="s">
        <v>197</v>
      </c>
      <c r="G150" s="36"/>
      <c r="H150" s="36"/>
      <c r="I150" s="217"/>
      <c r="J150" s="36"/>
      <c r="K150" s="36"/>
      <c r="L150" s="40"/>
      <c r="M150" s="218"/>
      <c r="N150" s="219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123</v>
      </c>
      <c r="AU150" s="13" t="s">
        <v>87</v>
      </c>
    </row>
    <row r="151" s="2" customFormat="1" ht="24.15" customHeight="1">
      <c r="A151" s="34"/>
      <c r="B151" s="35"/>
      <c r="C151" s="202" t="s">
        <v>198</v>
      </c>
      <c r="D151" s="202" t="s">
        <v>116</v>
      </c>
      <c r="E151" s="203" t="s">
        <v>199</v>
      </c>
      <c r="F151" s="204" t="s">
        <v>200</v>
      </c>
      <c r="G151" s="205" t="s">
        <v>201</v>
      </c>
      <c r="H151" s="206">
        <v>169.95099999999999</v>
      </c>
      <c r="I151" s="207"/>
      <c r="J151" s="208">
        <f>ROUND(I151*H151,2)</f>
        <v>0</v>
      </c>
      <c r="K151" s="204" t="s">
        <v>120</v>
      </c>
      <c r="L151" s="40"/>
      <c r="M151" s="209" t="s">
        <v>1</v>
      </c>
      <c r="N151" s="210" t="s">
        <v>44</v>
      </c>
      <c r="O151" s="87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3" t="s">
        <v>121</v>
      </c>
      <c r="AT151" s="213" t="s">
        <v>116</v>
      </c>
      <c r="AU151" s="213" t="s">
        <v>87</v>
      </c>
      <c r="AY151" s="13" t="s">
        <v>115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3" t="s">
        <v>87</v>
      </c>
      <c r="BK151" s="214">
        <f>ROUND(I151*H151,2)</f>
        <v>0</v>
      </c>
      <c r="BL151" s="13" t="s">
        <v>121</v>
      </c>
      <c r="BM151" s="213" t="s">
        <v>202</v>
      </c>
    </row>
    <row r="152" s="2" customFormat="1">
      <c r="A152" s="34"/>
      <c r="B152" s="35"/>
      <c r="C152" s="36"/>
      <c r="D152" s="215" t="s">
        <v>123</v>
      </c>
      <c r="E152" s="36"/>
      <c r="F152" s="216" t="s">
        <v>203</v>
      </c>
      <c r="G152" s="36"/>
      <c r="H152" s="36"/>
      <c r="I152" s="217"/>
      <c r="J152" s="36"/>
      <c r="K152" s="36"/>
      <c r="L152" s="40"/>
      <c r="M152" s="218"/>
      <c r="N152" s="219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123</v>
      </c>
      <c r="AU152" s="13" t="s">
        <v>87</v>
      </c>
    </row>
    <row r="153" s="2" customFormat="1" ht="24.15" customHeight="1">
      <c r="A153" s="34"/>
      <c r="B153" s="35"/>
      <c r="C153" s="202" t="s">
        <v>204</v>
      </c>
      <c r="D153" s="202" t="s">
        <v>116</v>
      </c>
      <c r="E153" s="203" t="s">
        <v>205</v>
      </c>
      <c r="F153" s="204" t="s">
        <v>206</v>
      </c>
      <c r="G153" s="205" t="s">
        <v>119</v>
      </c>
      <c r="H153" s="206">
        <v>1</v>
      </c>
      <c r="I153" s="207"/>
      <c r="J153" s="208">
        <f>ROUND(I153*H153,2)</f>
        <v>0</v>
      </c>
      <c r="K153" s="204" t="s">
        <v>120</v>
      </c>
      <c r="L153" s="40"/>
      <c r="M153" s="209" t="s">
        <v>1</v>
      </c>
      <c r="N153" s="210" t="s">
        <v>44</v>
      </c>
      <c r="O153" s="87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3" t="s">
        <v>121</v>
      </c>
      <c r="AT153" s="213" t="s">
        <v>116</v>
      </c>
      <c r="AU153" s="213" t="s">
        <v>87</v>
      </c>
      <c r="AY153" s="13" t="s">
        <v>115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3" t="s">
        <v>87</v>
      </c>
      <c r="BK153" s="214">
        <f>ROUND(I153*H153,2)</f>
        <v>0</v>
      </c>
      <c r="BL153" s="13" t="s">
        <v>121</v>
      </c>
      <c r="BM153" s="213" t="s">
        <v>207</v>
      </c>
    </row>
    <row r="154" s="2" customFormat="1">
      <c r="A154" s="34"/>
      <c r="B154" s="35"/>
      <c r="C154" s="36"/>
      <c r="D154" s="215" t="s">
        <v>123</v>
      </c>
      <c r="E154" s="36"/>
      <c r="F154" s="216" t="s">
        <v>208</v>
      </c>
      <c r="G154" s="36"/>
      <c r="H154" s="36"/>
      <c r="I154" s="217"/>
      <c r="J154" s="36"/>
      <c r="K154" s="36"/>
      <c r="L154" s="40"/>
      <c r="M154" s="218"/>
      <c r="N154" s="219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123</v>
      </c>
      <c r="AU154" s="13" t="s">
        <v>87</v>
      </c>
    </row>
    <row r="155" s="2" customFormat="1" ht="37.8" customHeight="1">
      <c r="A155" s="34"/>
      <c r="B155" s="35"/>
      <c r="C155" s="202" t="s">
        <v>209</v>
      </c>
      <c r="D155" s="202" t="s">
        <v>116</v>
      </c>
      <c r="E155" s="203" t="s">
        <v>210</v>
      </c>
      <c r="F155" s="204" t="s">
        <v>211</v>
      </c>
      <c r="G155" s="205" t="s">
        <v>119</v>
      </c>
      <c r="H155" s="206">
        <v>1</v>
      </c>
      <c r="I155" s="207"/>
      <c r="J155" s="208">
        <f>ROUND(I155*H155,2)</f>
        <v>0</v>
      </c>
      <c r="K155" s="204" t="s">
        <v>120</v>
      </c>
      <c r="L155" s="40"/>
      <c r="M155" s="209" t="s">
        <v>1</v>
      </c>
      <c r="N155" s="210" t="s">
        <v>44</v>
      </c>
      <c r="O155" s="87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3" t="s">
        <v>121</v>
      </c>
      <c r="AT155" s="213" t="s">
        <v>116</v>
      </c>
      <c r="AU155" s="213" t="s">
        <v>87</v>
      </c>
      <c r="AY155" s="13" t="s">
        <v>115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3" t="s">
        <v>87</v>
      </c>
      <c r="BK155" s="214">
        <f>ROUND(I155*H155,2)</f>
        <v>0</v>
      </c>
      <c r="BL155" s="13" t="s">
        <v>121</v>
      </c>
      <c r="BM155" s="213" t="s">
        <v>212</v>
      </c>
    </row>
    <row r="156" s="2" customFormat="1">
      <c r="A156" s="34"/>
      <c r="B156" s="35"/>
      <c r="C156" s="36"/>
      <c r="D156" s="215" t="s">
        <v>123</v>
      </c>
      <c r="E156" s="36"/>
      <c r="F156" s="216" t="s">
        <v>213</v>
      </c>
      <c r="G156" s="36"/>
      <c r="H156" s="36"/>
      <c r="I156" s="217"/>
      <c r="J156" s="36"/>
      <c r="K156" s="36"/>
      <c r="L156" s="40"/>
      <c r="M156" s="218"/>
      <c r="N156" s="219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123</v>
      </c>
      <c r="AU156" s="13" t="s">
        <v>87</v>
      </c>
    </row>
    <row r="157" s="2" customFormat="1" ht="24.15" customHeight="1">
      <c r="A157" s="34"/>
      <c r="B157" s="35"/>
      <c r="C157" s="202" t="s">
        <v>214</v>
      </c>
      <c r="D157" s="202" t="s">
        <v>116</v>
      </c>
      <c r="E157" s="203" t="s">
        <v>215</v>
      </c>
      <c r="F157" s="204" t="s">
        <v>216</v>
      </c>
      <c r="G157" s="205" t="s">
        <v>119</v>
      </c>
      <c r="H157" s="206">
        <v>7</v>
      </c>
      <c r="I157" s="207"/>
      <c r="J157" s="208">
        <f>ROUND(I157*H157,2)</f>
        <v>0</v>
      </c>
      <c r="K157" s="204" t="s">
        <v>120</v>
      </c>
      <c r="L157" s="40"/>
      <c r="M157" s="209" t="s">
        <v>1</v>
      </c>
      <c r="N157" s="210" t="s">
        <v>44</v>
      </c>
      <c r="O157" s="87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3" t="s">
        <v>121</v>
      </c>
      <c r="AT157" s="213" t="s">
        <v>116</v>
      </c>
      <c r="AU157" s="213" t="s">
        <v>87</v>
      </c>
      <c r="AY157" s="13" t="s">
        <v>115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3" t="s">
        <v>87</v>
      </c>
      <c r="BK157" s="214">
        <f>ROUND(I157*H157,2)</f>
        <v>0</v>
      </c>
      <c r="BL157" s="13" t="s">
        <v>121</v>
      </c>
      <c r="BM157" s="213" t="s">
        <v>217</v>
      </c>
    </row>
    <row r="158" s="2" customFormat="1">
      <c r="A158" s="34"/>
      <c r="B158" s="35"/>
      <c r="C158" s="36"/>
      <c r="D158" s="215" t="s">
        <v>123</v>
      </c>
      <c r="E158" s="36"/>
      <c r="F158" s="216" t="s">
        <v>218</v>
      </c>
      <c r="G158" s="36"/>
      <c r="H158" s="36"/>
      <c r="I158" s="217"/>
      <c r="J158" s="36"/>
      <c r="K158" s="36"/>
      <c r="L158" s="40"/>
      <c r="M158" s="218"/>
      <c r="N158" s="219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123</v>
      </c>
      <c r="AU158" s="13" t="s">
        <v>87</v>
      </c>
    </row>
    <row r="159" s="2" customFormat="1" ht="24.15" customHeight="1">
      <c r="A159" s="34"/>
      <c r="B159" s="35"/>
      <c r="C159" s="202" t="s">
        <v>7</v>
      </c>
      <c r="D159" s="202" t="s">
        <v>116</v>
      </c>
      <c r="E159" s="203" t="s">
        <v>219</v>
      </c>
      <c r="F159" s="204" t="s">
        <v>220</v>
      </c>
      <c r="G159" s="205" t="s">
        <v>119</v>
      </c>
      <c r="H159" s="206">
        <v>1</v>
      </c>
      <c r="I159" s="207"/>
      <c r="J159" s="208">
        <f>ROUND(I159*H159,2)</f>
        <v>0</v>
      </c>
      <c r="K159" s="204" t="s">
        <v>120</v>
      </c>
      <c r="L159" s="40"/>
      <c r="M159" s="209" t="s">
        <v>1</v>
      </c>
      <c r="N159" s="210" t="s">
        <v>44</v>
      </c>
      <c r="O159" s="87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3" t="s">
        <v>121</v>
      </c>
      <c r="AT159" s="213" t="s">
        <v>116</v>
      </c>
      <c r="AU159" s="213" t="s">
        <v>87</v>
      </c>
      <c r="AY159" s="13" t="s">
        <v>115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3" t="s">
        <v>87</v>
      </c>
      <c r="BK159" s="214">
        <f>ROUND(I159*H159,2)</f>
        <v>0</v>
      </c>
      <c r="BL159" s="13" t="s">
        <v>121</v>
      </c>
      <c r="BM159" s="213" t="s">
        <v>221</v>
      </c>
    </row>
    <row r="160" s="2" customFormat="1">
      <c r="A160" s="34"/>
      <c r="B160" s="35"/>
      <c r="C160" s="36"/>
      <c r="D160" s="215" t="s">
        <v>123</v>
      </c>
      <c r="E160" s="36"/>
      <c r="F160" s="216" t="s">
        <v>222</v>
      </c>
      <c r="G160" s="36"/>
      <c r="H160" s="36"/>
      <c r="I160" s="217"/>
      <c r="J160" s="36"/>
      <c r="K160" s="36"/>
      <c r="L160" s="40"/>
      <c r="M160" s="218"/>
      <c r="N160" s="219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123</v>
      </c>
      <c r="AU160" s="13" t="s">
        <v>87</v>
      </c>
    </row>
    <row r="161" s="2" customFormat="1" ht="37.8" customHeight="1">
      <c r="A161" s="34"/>
      <c r="B161" s="35"/>
      <c r="C161" s="202" t="s">
        <v>223</v>
      </c>
      <c r="D161" s="202" t="s">
        <v>116</v>
      </c>
      <c r="E161" s="203" t="s">
        <v>224</v>
      </c>
      <c r="F161" s="204" t="s">
        <v>225</v>
      </c>
      <c r="G161" s="205" t="s">
        <v>119</v>
      </c>
      <c r="H161" s="206">
        <v>6</v>
      </c>
      <c r="I161" s="207"/>
      <c r="J161" s="208">
        <f>ROUND(I161*H161,2)</f>
        <v>0</v>
      </c>
      <c r="K161" s="204" t="s">
        <v>120</v>
      </c>
      <c r="L161" s="40"/>
      <c r="M161" s="209" t="s">
        <v>1</v>
      </c>
      <c r="N161" s="210" t="s">
        <v>44</v>
      </c>
      <c r="O161" s="87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3" t="s">
        <v>121</v>
      </c>
      <c r="AT161" s="213" t="s">
        <v>116</v>
      </c>
      <c r="AU161" s="213" t="s">
        <v>87</v>
      </c>
      <c r="AY161" s="13" t="s">
        <v>115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3" t="s">
        <v>87</v>
      </c>
      <c r="BK161" s="214">
        <f>ROUND(I161*H161,2)</f>
        <v>0</v>
      </c>
      <c r="BL161" s="13" t="s">
        <v>121</v>
      </c>
      <c r="BM161" s="213" t="s">
        <v>226</v>
      </c>
    </row>
    <row r="162" s="2" customFormat="1">
      <c r="A162" s="34"/>
      <c r="B162" s="35"/>
      <c r="C162" s="36"/>
      <c r="D162" s="215" t="s">
        <v>123</v>
      </c>
      <c r="E162" s="36"/>
      <c r="F162" s="216" t="s">
        <v>227</v>
      </c>
      <c r="G162" s="36"/>
      <c r="H162" s="36"/>
      <c r="I162" s="217"/>
      <c r="J162" s="36"/>
      <c r="K162" s="36"/>
      <c r="L162" s="40"/>
      <c r="M162" s="218"/>
      <c r="N162" s="219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123</v>
      </c>
      <c r="AU162" s="13" t="s">
        <v>87</v>
      </c>
    </row>
    <row r="163" s="2" customFormat="1" ht="24.15" customHeight="1">
      <c r="A163" s="34"/>
      <c r="B163" s="35"/>
      <c r="C163" s="202" t="s">
        <v>228</v>
      </c>
      <c r="D163" s="202" t="s">
        <v>116</v>
      </c>
      <c r="E163" s="203" t="s">
        <v>229</v>
      </c>
      <c r="F163" s="204" t="s">
        <v>230</v>
      </c>
      <c r="G163" s="205" t="s">
        <v>119</v>
      </c>
      <c r="H163" s="206">
        <v>12</v>
      </c>
      <c r="I163" s="207"/>
      <c r="J163" s="208">
        <f>ROUND(I163*H163,2)</f>
        <v>0</v>
      </c>
      <c r="K163" s="204" t="s">
        <v>120</v>
      </c>
      <c r="L163" s="40"/>
      <c r="M163" s="209" t="s">
        <v>1</v>
      </c>
      <c r="N163" s="210" t="s">
        <v>44</v>
      </c>
      <c r="O163" s="87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3" t="s">
        <v>121</v>
      </c>
      <c r="AT163" s="213" t="s">
        <v>116</v>
      </c>
      <c r="AU163" s="213" t="s">
        <v>87</v>
      </c>
      <c r="AY163" s="13" t="s">
        <v>115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3" t="s">
        <v>87</v>
      </c>
      <c r="BK163" s="214">
        <f>ROUND(I163*H163,2)</f>
        <v>0</v>
      </c>
      <c r="BL163" s="13" t="s">
        <v>121</v>
      </c>
      <c r="BM163" s="213" t="s">
        <v>231</v>
      </c>
    </row>
    <row r="164" s="2" customFormat="1">
      <c r="A164" s="34"/>
      <c r="B164" s="35"/>
      <c r="C164" s="36"/>
      <c r="D164" s="215" t="s">
        <v>123</v>
      </c>
      <c r="E164" s="36"/>
      <c r="F164" s="216" t="s">
        <v>232</v>
      </c>
      <c r="G164" s="36"/>
      <c r="H164" s="36"/>
      <c r="I164" s="217"/>
      <c r="J164" s="36"/>
      <c r="K164" s="36"/>
      <c r="L164" s="40"/>
      <c r="M164" s="218"/>
      <c r="N164" s="219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123</v>
      </c>
      <c r="AU164" s="13" t="s">
        <v>87</v>
      </c>
    </row>
    <row r="165" s="2" customFormat="1" ht="24.15" customHeight="1">
      <c r="A165" s="34"/>
      <c r="B165" s="35"/>
      <c r="C165" s="202" t="s">
        <v>233</v>
      </c>
      <c r="D165" s="202" t="s">
        <v>116</v>
      </c>
      <c r="E165" s="203" t="s">
        <v>234</v>
      </c>
      <c r="F165" s="204" t="s">
        <v>235</v>
      </c>
      <c r="G165" s="205" t="s">
        <v>119</v>
      </c>
      <c r="H165" s="206">
        <v>6</v>
      </c>
      <c r="I165" s="207"/>
      <c r="J165" s="208">
        <f>ROUND(I165*H165,2)</f>
        <v>0</v>
      </c>
      <c r="K165" s="204" t="s">
        <v>120</v>
      </c>
      <c r="L165" s="40"/>
      <c r="M165" s="209" t="s">
        <v>1</v>
      </c>
      <c r="N165" s="210" t="s">
        <v>44</v>
      </c>
      <c r="O165" s="87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3" t="s">
        <v>121</v>
      </c>
      <c r="AT165" s="213" t="s">
        <v>116</v>
      </c>
      <c r="AU165" s="213" t="s">
        <v>87</v>
      </c>
      <c r="AY165" s="13" t="s">
        <v>115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3" t="s">
        <v>87</v>
      </c>
      <c r="BK165" s="214">
        <f>ROUND(I165*H165,2)</f>
        <v>0</v>
      </c>
      <c r="BL165" s="13" t="s">
        <v>121</v>
      </c>
      <c r="BM165" s="213" t="s">
        <v>236</v>
      </c>
    </row>
    <row r="166" s="2" customFormat="1">
      <c r="A166" s="34"/>
      <c r="B166" s="35"/>
      <c r="C166" s="36"/>
      <c r="D166" s="215" t="s">
        <v>123</v>
      </c>
      <c r="E166" s="36"/>
      <c r="F166" s="216" t="s">
        <v>237</v>
      </c>
      <c r="G166" s="36"/>
      <c r="H166" s="36"/>
      <c r="I166" s="217"/>
      <c r="J166" s="36"/>
      <c r="K166" s="36"/>
      <c r="L166" s="40"/>
      <c r="M166" s="218"/>
      <c r="N166" s="219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123</v>
      </c>
      <c r="AU166" s="13" t="s">
        <v>87</v>
      </c>
    </row>
    <row r="167" s="2" customFormat="1" ht="24.15" customHeight="1">
      <c r="A167" s="34"/>
      <c r="B167" s="35"/>
      <c r="C167" s="202" t="s">
        <v>238</v>
      </c>
      <c r="D167" s="202" t="s">
        <v>116</v>
      </c>
      <c r="E167" s="203" t="s">
        <v>239</v>
      </c>
      <c r="F167" s="204" t="s">
        <v>240</v>
      </c>
      <c r="G167" s="205" t="s">
        <v>119</v>
      </c>
      <c r="H167" s="206">
        <v>9</v>
      </c>
      <c r="I167" s="207"/>
      <c r="J167" s="208">
        <f>ROUND(I167*H167,2)</f>
        <v>0</v>
      </c>
      <c r="K167" s="204" t="s">
        <v>120</v>
      </c>
      <c r="L167" s="40"/>
      <c r="M167" s="209" t="s">
        <v>1</v>
      </c>
      <c r="N167" s="210" t="s">
        <v>44</v>
      </c>
      <c r="O167" s="87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3" t="s">
        <v>121</v>
      </c>
      <c r="AT167" s="213" t="s">
        <v>116</v>
      </c>
      <c r="AU167" s="213" t="s">
        <v>87</v>
      </c>
      <c r="AY167" s="13" t="s">
        <v>115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3" t="s">
        <v>87</v>
      </c>
      <c r="BK167" s="214">
        <f>ROUND(I167*H167,2)</f>
        <v>0</v>
      </c>
      <c r="BL167" s="13" t="s">
        <v>121</v>
      </c>
      <c r="BM167" s="213" t="s">
        <v>241</v>
      </c>
    </row>
    <row r="168" s="2" customFormat="1">
      <c r="A168" s="34"/>
      <c r="B168" s="35"/>
      <c r="C168" s="36"/>
      <c r="D168" s="215" t="s">
        <v>123</v>
      </c>
      <c r="E168" s="36"/>
      <c r="F168" s="216" t="s">
        <v>242</v>
      </c>
      <c r="G168" s="36"/>
      <c r="H168" s="36"/>
      <c r="I168" s="217"/>
      <c r="J168" s="36"/>
      <c r="K168" s="36"/>
      <c r="L168" s="40"/>
      <c r="M168" s="218"/>
      <c r="N168" s="219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123</v>
      </c>
      <c r="AU168" s="13" t="s">
        <v>87</v>
      </c>
    </row>
    <row r="169" s="2" customFormat="1" ht="24.15" customHeight="1">
      <c r="A169" s="34"/>
      <c r="B169" s="35"/>
      <c r="C169" s="202" t="s">
        <v>243</v>
      </c>
      <c r="D169" s="202" t="s">
        <v>116</v>
      </c>
      <c r="E169" s="203" t="s">
        <v>244</v>
      </c>
      <c r="F169" s="204" t="s">
        <v>245</v>
      </c>
      <c r="G169" s="205" t="s">
        <v>119</v>
      </c>
      <c r="H169" s="206">
        <v>3</v>
      </c>
      <c r="I169" s="207"/>
      <c r="J169" s="208">
        <f>ROUND(I169*H169,2)</f>
        <v>0</v>
      </c>
      <c r="K169" s="204" t="s">
        <v>120</v>
      </c>
      <c r="L169" s="40"/>
      <c r="M169" s="209" t="s">
        <v>1</v>
      </c>
      <c r="N169" s="210" t="s">
        <v>44</v>
      </c>
      <c r="O169" s="87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3" t="s">
        <v>121</v>
      </c>
      <c r="AT169" s="213" t="s">
        <v>116</v>
      </c>
      <c r="AU169" s="213" t="s">
        <v>87</v>
      </c>
      <c r="AY169" s="13" t="s">
        <v>115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3" t="s">
        <v>87</v>
      </c>
      <c r="BK169" s="214">
        <f>ROUND(I169*H169,2)</f>
        <v>0</v>
      </c>
      <c r="BL169" s="13" t="s">
        <v>121</v>
      </c>
      <c r="BM169" s="213" t="s">
        <v>246</v>
      </c>
    </row>
    <row r="170" s="2" customFormat="1">
      <c r="A170" s="34"/>
      <c r="B170" s="35"/>
      <c r="C170" s="36"/>
      <c r="D170" s="215" t="s">
        <v>123</v>
      </c>
      <c r="E170" s="36"/>
      <c r="F170" s="216" t="s">
        <v>247</v>
      </c>
      <c r="G170" s="36"/>
      <c r="H170" s="36"/>
      <c r="I170" s="217"/>
      <c r="J170" s="36"/>
      <c r="K170" s="36"/>
      <c r="L170" s="40"/>
      <c r="M170" s="218"/>
      <c r="N170" s="219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123</v>
      </c>
      <c r="AU170" s="13" t="s">
        <v>87</v>
      </c>
    </row>
    <row r="171" s="2" customFormat="1" ht="24.15" customHeight="1">
      <c r="A171" s="34"/>
      <c r="B171" s="35"/>
      <c r="C171" s="202" t="s">
        <v>248</v>
      </c>
      <c r="D171" s="202" t="s">
        <v>116</v>
      </c>
      <c r="E171" s="203" t="s">
        <v>249</v>
      </c>
      <c r="F171" s="204" t="s">
        <v>250</v>
      </c>
      <c r="G171" s="205" t="s">
        <v>119</v>
      </c>
      <c r="H171" s="206">
        <v>2</v>
      </c>
      <c r="I171" s="207"/>
      <c r="J171" s="208">
        <f>ROUND(I171*H171,2)</f>
        <v>0</v>
      </c>
      <c r="K171" s="204" t="s">
        <v>120</v>
      </c>
      <c r="L171" s="40"/>
      <c r="M171" s="209" t="s">
        <v>1</v>
      </c>
      <c r="N171" s="210" t="s">
        <v>44</v>
      </c>
      <c r="O171" s="87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3" t="s">
        <v>121</v>
      </c>
      <c r="AT171" s="213" t="s">
        <v>116</v>
      </c>
      <c r="AU171" s="213" t="s">
        <v>87</v>
      </c>
      <c r="AY171" s="13" t="s">
        <v>115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3" t="s">
        <v>87</v>
      </c>
      <c r="BK171" s="214">
        <f>ROUND(I171*H171,2)</f>
        <v>0</v>
      </c>
      <c r="BL171" s="13" t="s">
        <v>121</v>
      </c>
      <c r="BM171" s="213" t="s">
        <v>251</v>
      </c>
    </row>
    <row r="172" s="2" customFormat="1">
      <c r="A172" s="34"/>
      <c r="B172" s="35"/>
      <c r="C172" s="36"/>
      <c r="D172" s="215" t="s">
        <v>123</v>
      </c>
      <c r="E172" s="36"/>
      <c r="F172" s="216" t="s">
        <v>252</v>
      </c>
      <c r="G172" s="36"/>
      <c r="H172" s="36"/>
      <c r="I172" s="217"/>
      <c r="J172" s="36"/>
      <c r="K172" s="36"/>
      <c r="L172" s="40"/>
      <c r="M172" s="218"/>
      <c r="N172" s="219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123</v>
      </c>
      <c r="AU172" s="13" t="s">
        <v>87</v>
      </c>
    </row>
    <row r="173" s="2" customFormat="1" ht="24.15" customHeight="1">
      <c r="A173" s="34"/>
      <c r="B173" s="35"/>
      <c r="C173" s="202" t="s">
        <v>253</v>
      </c>
      <c r="D173" s="202" t="s">
        <v>116</v>
      </c>
      <c r="E173" s="203" t="s">
        <v>254</v>
      </c>
      <c r="F173" s="204" t="s">
        <v>255</v>
      </c>
      <c r="G173" s="205" t="s">
        <v>119</v>
      </c>
      <c r="H173" s="206">
        <v>14</v>
      </c>
      <c r="I173" s="207"/>
      <c r="J173" s="208">
        <f>ROUND(I173*H173,2)</f>
        <v>0</v>
      </c>
      <c r="K173" s="204" t="s">
        <v>120</v>
      </c>
      <c r="L173" s="40"/>
      <c r="M173" s="209" t="s">
        <v>1</v>
      </c>
      <c r="N173" s="210" t="s">
        <v>44</v>
      </c>
      <c r="O173" s="87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3" t="s">
        <v>121</v>
      </c>
      <c r="AT173" s="213" t="s">
        <v>116</v>
      </c>
      <c r="AU173" s="213" t="s">
        <v>87</v>
      </c>
      <c r="AY173" s="13" t="s">
        <v>115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3" t="s">
        <v>87</v>
      </c>
      <c r="BK173" s="214">
        <f>ROUND(I173*H173,2)</f>
        <v>0</v>
      </c>
      <c r="BL173" s="13" t="s">
        <v>121</v>
      </c>
      <c r="BM173" s="213" t="s">
        <v>256</v>
      </c>
    </row>
    <row r="174" s="2" customFormat="1">
      <c r="A174" s="34"/>
      <c r="B174" s="35"/>
      <c r="C174" s="36"/>
      <c r="D174" s="215" t="s">
        <v>123</v>
      </c>
      <c r="E174" s="36"/>
      <c r="F174" s="216" t="s">
        <v>257</v>
      </c>
      <c r="G174" s="36"/>
      <c r="H174" s="36"/>
      <c r="I174" s="217"/>
      <c r="J174" s="36"/>
      <c r="K174" s="36"/>
      <c r="L174" s="40"/>
      <c r="M174" s="218"/>
      <c r="N174" s="219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123</v>
      </c>
      <c r="AU174" s="13" t="s">
        <v>87</v>
      </c>
    </row>
    <row r="175" s="2" customFormat="1" ht="24.15" customHeight="1">
      <c r="A175" s="34"/>
      <c r="B175" s="35"/>
      <c r="C175" s="202" t="s">
        <v>258</v>
      </c>
      <c r="D175" s="202" t="s">
        <v>116</v>
      </c>
      <c r="E175" s="203" t="s">
        <v>259</v>
      </c>
      <c r="F175" s="204" t="s">
        <v>260</v>
      </c>
      <c r="G175" s="205" t="s">
        <v>119</v>
      </c>
      <c r="H175" s="206">
        <v>48</v>
      </c>
      <c r="I175" s="207"/>
      <c r="J175" s="208">
        <f>ROUND(I175*H175,2)</f>
        <v>0</v>
      </c>
      <c r="K175" s="204" t="s">
        <v>120</v>
      </c>
      <c r="L175" s="40"/>
      <c r="M175" s="209" t="s">
        <v>1</v>
      </c>
      <c r="N175" s="210" t="s">
        <v>44</v>
      </c>
      <c r="O175" s="87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3" t="s">
        <v>121</v>
      </c>
      <c r="AT175" s="213" t="s">
        <v>116</v>
      </c>
      <c r="AU175" s="213" t="s">
        <v>87</v>
      </c>
      <c r="AY175" s="13" t="s">
        <v>115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3" t="s">
        <v>87</v>
      </c>
      <c r="BK175" s="214">
        <f>ROUND(I175*H175,2)</f>
        <v>0</v>
      </c>
      <c r="BL175" s="13" t="s">
        <v>121</v>
      </c>
      <c r="BM175" s="213" t="s">
        <v>261</v>
      </c>
    </row>
    <row r="176" s="2" customFormat="1">
      <c r="A176" s="34"/>
      <c r="B176" s="35"/>
      <c r="C176" s="36"/>
      <c r="D176" s="215" t="s">
        <v>123</v>
      </c>
      <c r="E176" s="36"/>
      <c r="F176" s="216" t="s">
        <v>262</v>
      </c>
      <c r="G176" s="36"/>
      <c r="H176" s="36"/>
      <c r="I176" s="217"/>
      <c r="J176" s="36"/>
      <c r="K176" s="36"/>
      <c r="L176" s="40"/>
      <c r="M176" s="218"/>
      <c r="N176" s="219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123</v>
      </c>
      <c r="AU176" s="13" t="s">
        <v>87</v>
      </c>
    </row>
    <row r="177" s="2" customFormat="1" ht="24.15" customHeight="1">
      <c r="A177" s="34"/>
      <c r="B177" s="35"/>
      <c r="C177" s="202" t="s">
        <v>263</v>
      </c>
      <c r="D177" s="202" t="s">
        <v>116</v>
      </c>
      <c r="E177" s="203" t="s">
        <v>264</v>
      </c>
      <c r="F177" s="204" t="s">
        <v>265</v>
      </c>
      <c r="G177" s="205" t="s">
        <v>119</v>
      </c>
      <c r="H177" s="206">
        <v>3</v>
      </c>
      <c r="I177" s="207"/>
      <c r="J177" s="208">
        <f>ROUND(I177*H177,2)</f>
        <v>0</v>
      </c>
      <c r="K177" s="204" t="s">
        <v>120</v>
      </c>
      <c r="L177" s="40"/>
      <c r="M177" s="209" t="s">
        <v>1</v>
      </c>
      <c r="N177" s="210" t="s">
        <v>44</v>
      </c>
      <c r="O177" s="87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3" t="s">
        <v>121</v>
      </c>
      <c r="AT177" s="213" t="s">
        <v>116</v>
      </c>
      <c r="AU177" s="213" t="s">
        <v>87</v>
      </c>
      <c r="AY177" s="13" t="s">
        <v>115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3" t="s">
        <v>87</v>
      </c>
      <c r="BK177" s="214">
        <f>ROUND(I177*H177,2)</f>
        <v>0</v>
      </c>
      <c r="BL177" s="13" t="s">
        <v>121</v>
      </c>
      <c r="BM177" s="213" t="s">
        <v>266</v>
      </c>
    </row>
    <row r="178" s="2" customFormat="1">
      <c r="A178" s="34"/>
      <c r="B178" s="35"/>
      <c r="C178" s="36"/>
      <c r="D178" s="215" t="s">
        <v>123</v>
      </c>
      <c r="E178" s="36"/>
      <c r="F178" s="216" t="s">
        <v>267</v>
      </c>
      <c r="G178" s="36"/>
      <c r="H178" s="36"/>
      <c r="I178" s="217"/>
      <c r="J178" s="36"/>
      <c r="K178" s="36"/>
      <c r="L178" s="40"/>
      <c r="M178" s="218"/>
      <c r="N178" s="219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123</v>
      </c>
      <c r="AU178" s="13" t="s">
        <v>87</v>
      </c>
    </row>
    <row r="179" s="2" customFormat="1" ht="24.15" customHeight="1">
      <c r="A179" s="34"/>
      <c r="B179" s="35"/>
      <c r="C179" s="202" t="s">
        <v>268</v>
      </c>
      <c r="D179" s="202" t="s">
        <v>116</v>
      </c>
      <c r="E179" s="203" t="s">
        <v>269</v>
      </c>
      <c r="F179" s="204" t="s">
        <v>270</v>
      </c>
      <c r="G179" s="205" t="s">
        <v>119</v>
      </c>
      <c r="H179" s="206">
        <v>15</v>
      </c>
      <c r="I179" s="207"/>
      <c r="J179" s="208">
        <f>ROUND(I179*H179,2)</f>
        <v>0</v>
      </c>
      <c r="K179" s="204" t="s">
        <v>120</v>
      </c>
      <c r="L179" s="40"/>
      <c r="M179" s="209" t="s">
        <v>1</v>
      </c>
      <c r="N179" s="210" t="s">
        <v>44</v>
      </c>
      <c r="O179" s="87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3" t="s">
        <v>121</v>
      </c>
      <c r="AT179" s="213" t="s">
        <v>116</v>
      </c>
      <c r="AU179" s="213" t="s">
        <v>87</v>
      </c>
      <c r="AY179" s="13" t="s">
        <v>115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3" t="s">
        <v>87</v>
      </c>
      <c r="BK179" s="214">
        <f>ROUND(I179*H179,2)</f>
        <v>0</v>
      </c>
      <c r="BL179" s="13" t="s">
        <v>121</v>
      </c>
      <c r="BM179" s="213" t="s">
        <v>271</v>
      </c>
    </row>
    <row r="180" s="2" customFormat="1">
      <c r="A180" s="34"/>
      <c r="B180" s="35"/>
      <c r="C180" s="36"/>
      <c r="D180" s="215" t="s">
        <v>123</v>
      </c>
      <c r="E180" s="36"/>
      <c r="F180" s="216" t="s">
        <v>272</v>
      </c>
      <c r="G180" s="36"/>
      <c r="H180" s="36"/>
      <c r="I180" s="217"/>
      <c r="J180" s="36"/>
      <c r="K180" s="36"/>
      <c r="L180" s="40"/>
      <c r="M180" s="218"/>
      <c r="N180" s="219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123</v>
      </c>
      <c r="AU180" s="13" t="s">
        <v>87</v>
      </c>
    </row>
    <row r="181" s="2" customFormat="1" ht="24.15" customHeight="1">
      <c r="A181" s="34"/>
      <c r="B181" s="35"/>
      <c r="C181" s="202" t="s">
        <v>273</v>
      </c>
      <c r="D181" s="202" t="s">
        <v>116</v>
      </c>
      <c r="E181" s="203" t="s">
        <v>274</v>
      </c>
      <c r="F181" s="204" t="s">
        <v>275</v>
      </c>
      <c r="G181" s="205" t="s">
        <v>119</v>
      </c>
      <c r="H181" s="206">
        <v>51</v>
      </c>
      <c r="I181" s="207"/>
      <c r="J181" s="208">
        <f>ROUND(I181*H181,2)</f>
        <v>0</v>
      </c>
      <c r="K181" s="204" t="s">
        <v>120</v>
      </c>
      <c r="L181" s="40"/>
      <c r="M181" s="209" t="s">
        <v>1</v>
      </c>
      <c r="N181" s="210" t="s">
        <v>44</v>
      </c>
      <c r="O181" s="87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3" t="s">
        <v>121</v>
      </c>
      <c r="AT181" s="213" t="s">
        <v>116</v>
      </c>
      <c r="AU181" s="213" t="s">
        <v>87</v>
      </c>
      <c r="AY181" s="13" t="s">
        <v>115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3" t="s">
        <v>87</v>
      </c>
      <c r="BK181" s="214">
        <f>ROUND(I181*H181,2)</f>
        <v>0</v>
      </c>
      <c r="BL181" s="13" t="s">
        <v>121</v>
      </c>
      <c r="BM181" s="213" t="s">
        <v>276</v>
      </c>
    </row>
    <row r="182" s="2" customFormat="1">
      <c r="A182" s="34"/>
      <c r="B182" s="35"/>
      <c r="C182" s="36"/>
      <c r="D182" s="215" t="s">
        <v>123</v>
      </c>
      <c r="E182" s="36"/>
      <c r="F182" s="216" t="s">
        <v>277</v>
      </c>
      <c r="G182" s="36"/>
      <c r="H182" s="36"/>
      <c r="I182" s="217"/>
      <c r="J182" s="36"/>
      <c r="K182" s="36"/>
      <c r="L182" s="40"/>
      <c r="M182" s="218"/>
      <c r="N182" s="219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123</v>
      </c>
      <c r="AU182" s="13" t="s">
        <v>87</v>
      </c>
    </row>
    <row r="183" s="2" customFormat="1" ht="24.15" customHeight="1">
      <c r="A183" s="34"/>
      <c r="B183" s="35"/>
      <c r="C183" s="202" t="s">
        <v>278</v>
      </c>
      <c r="D183" s="202" t="s">
        <v>116</v>
      </c>
      <c r="E183" s="203" t="s">
        <v>279</v>
      </c>
      <c r="F183" s="204" t="s">
        <v>280</v>
      </c>
      <c r="G183" s="205" t="s">
        <v>119</v>
      </c>
      <c r="H183" s="206">
        <v>33</v>
      </c>
      <c r="I183" s="207"/>
      <c r="J183" s="208">
        <f>ROUND(I183*H183,2)</f>
        <v>0</v>
      </c>
      <c r="K183" s="204" t="s">
        <v>120</v>
      </c>
      <c r="L183" s="40"/>
      <c r="M183" s="209" t="s">
        <v>1</v>
      </c>
      <c r="N183" s="210" t="s">
        <v>44</v>
      </c>
      <c r="O183" s="87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3" t="s">
        <v>121</v>
      </c>
      <c r="AT183" s="213" t="s">
        <v>116</v>
      </c>
      <c r="AU183" s="213" t="s">
        <v>87</v>
      </c>
      <c r="AY183" s="13" t="s">
        <v>115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3" t="s">
        <v>87</v>
      </c>
      <c r="BK183" s="214">
        <f>ROUND(I183*H183,2)</f>
        <v>0</v>
      </c>
      <c r="BL183" s="13" t="s">
        <v>121</v>
      </c>
      <c r="BM183" s="213" t="s">
        <v>281</v>
      </c>
    </row>
    <row r="184" s="2" customFormat="1">
      <c r="A184" s="34"/>
      <c r="B184" s="35"/>
      <c r="C184" s="36"/>
      <c r="D184" s="215" t="s">
        <v>123</v>
      </c>
      <c r="E184" s="36"/>
      <c r="F184" s="216" t="s">
        <v>282</v>
      </c>
      <c r="G184" s="36"/>
      <c r="H184" s="36"/>
      <c r="I184" s="217"/>
      <c r="J184" s="36"/>
      <c r="K184" s="36"/>
      <c r="L184" s="40"/>
      <c r="M184" s="218"/>
      <c r="N184" s="219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123</v>
      </c>
      <c r="AU184" s="13" t="s">
        <v>87</v>
      </c>
    </row>
    <row r="185" s="2" customFormat="1" ht="24.15" customHeight="1">
      <c r="A185" s="34"/>
      <c r="B185" s="35"/>
      <c r="C185" s="202" t="s">
        <v>283</v>
      </c>
      <c r="D185" s="202" t="s">
        <v>116</v>
      </c>
      <c r="E185" s="203" t="s">
        <v>284</v>
      </c>
      <c r="F185" s="204" t="s">
        <v>285</v>
      </c>
      <c r="G185" s="205" t="s">
        <v>119</v>
      </c>
      <c r="H185" s="206">
        <v>6</v>
      </c>
      <c r="I185" s="207"/>
      <c r="J185" s="208">
        <f>ROUND(I185*H185,2)</f>
        <v>0</v>
      </c>
      <c r="K185" s="204" t="s">
        <v>120</v>
      </c>
      <c r="L185" s="40"/>
      <c r="M185" s="209" t="s">
        <v>1</v>
      </c>
      <c r="N185" s="210" t="s">
        <v>44</v>
      </c>
      <c r="O185" s="87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3" t="s">
        <v>121</v>
      </c>
      <c r="AT185" s="213" t="s">
        <v>116</v>
      </c>
      <c r="AU185" s="213" t="s">
        <v>87</v>
      </c>
      <c r="AY185" s="13" t="s">
        <v>115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3" t="s">
        <v>87</v>
      </c>
      <c r="BK185" s="214">
        <f>ROUND(I185*H185,2)</f>
        <v>0</v>
      </c>
      <c r="BL185" s="13" t="s">
        <v>121</v>
      </c>
      <c r="BM185" s="213" t="s">
        <v>286</v>
      </c>
    </row>
    <row r="186" s="2" customFormat="1">
      <c r="A186" s="34"/>
      <c r="B186" s="35"/>
      <c r="C186" s="36"/>
      <c r="D186" s="215" t="s">
        <v>123</v>
      </c>
      <c r="E186" s="36"/>
      <c r="F186" s="216" t="s">
        <v>287</v>
      </c>
      <c r="G186" s="36"/>
      <c r="H186" s="36"/>
      <c r="I186" s="217"/>
      <c r="J186" s="36"/>
      <c r="K186" s="36"/>
      <c r="L186" s="40"/>
      <c r="M186" s="218"/>
      <c r="N186" s="219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123</v>
      </c>
      <c r="AU186" s="13" t="s">
        <v>87</v>
      </c>
    </row>
    <row r="187" s="2" customFormat="1" ht="24.15" customHeight="1">
      <c r="A187" s="34"/>
      <c r="B187" s="35"/>
      <c r="C187" s="202" t="s">
        <v>288</v>
      </c>
      <c r="D187" s="202" t="s">
        <v>116</v>
      </c>
      <c r="E187" s="203" t="s">
        <v>289</v>
      </c>
      <c r="F187" s="204" t="s">
        <v>290</v>
      </c>
      <c r="G187" s="205" t="s">
        <v>119</v>
      </c>
      <c r="H187" s="206">
        <v>5</v>
      </c>
      <c r="I187" s="207"/>
      <c r="J187" s="208">
        <f>ROUND(I187*H187,2)</f>
        <v>0</v>
      </c>
      <c r="K187" s="204" t="s">
        <v>120</v>
      </c>
      <c r="L187" s="40"/>
      <c r="M187" s="209" t="s">
        <v>1</v>
      </c>
      <c r="N187" s="210" t="s">
        <v>44</v>
      </c>
      <c r="O187" s="87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3" t="s">
        <v>121</v>
      </c>
      <c r="AT187" s="213" t="s">
        <v>116</v>
      </c>
      <c r="AU187" s="213" t="s">
        <v>87</v>
      </c>
      <c r="AY187" s="13" t="s">
        <v>115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3" t="s">
        <v>87</v>
      </c>
      <c r="BK187" s="214">
        <f>ROUND(I187*H187,2)</f>
        <v>0</v>
      </c>
      <c r="BL187" s="13" t="s">
        <v>121</v>
      </c>
      <c r="BM187" s="213" t="s">
        <v>291</v>
      </c>
    </row>
    <row r="188" s="2" customFormat="1">
      <c r="A188" s="34"/>
      <c r="B188" s="35"/>
      <c r="C188" s="36"/>
      <c r="D188" s="215" t="s">
        <v>123</v>
      </c>
      <c r="E188" s="36"/>
      <c r="F188" s="216" t="s">
        <v>292</v>
      </c>
      <c r="G188" s="36"/>
      <c r="H188" s="36"/>
      <c r="I188" s="217"/>
      <c r="J188" s="36"/>
      <c r="K188" s="36"/>
      <c r="L188" s="40"/>
      <c r="M188" s="218"/>
      <c r="N188" s="219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123</v>
      </c>
      <c r="AU188" s="13" t="s">
        <v>87</v>
      </c>
    </row>
    <row r="189" s="2" customFormat="1" ht="33" customHeight="1">
      <c r="A189" s="34"/>
      <c r="B189" s="35"/>
      <c r="C189" s="202" t="s">
        <v>293</v>
      </c>
      <c r="D189" s="202" t="s">
        <v>116</v>
      </c>
      <c r="E189" s="203" t="s">
        <v>294</v>
      </c>
      <c r="F189" s="204" t="s">
        <v>295</v>
      </c>
      <c r="G189" s="205" t="s">
        <v>119</v>
      </c>
      <c r="H189" s="206">
        <v>8</v>
      </c>
      <c r="I189" s="207"/>
      <c r="J189" s="208">
        <f>ROUND(I189*H189,2)</f>
        <v>0</v>
      </c>
      <c r="K189" s="204" t="s">
        <v>120</v>
      </c>
      <c r="L189" s="40"/>
      <c r="M189" s="209" t="s">
        <v>1</v>
      </c>
      <c r="N189" s="210" t="s">
        <v>44</v>
      </c>
      <c r="O189" s="87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3" t="s">
        <v>121</v>
      </c>
      <c r="AT189" s="213" t="s">
        <v>116</v>
      </c>
      <c r="AU189" s="213" t="s">
        <v>87</v>
      </c>
      <c r="AY189" s="13" t="s">
        <v>115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3" t="s">
        <v>87</v>
      </c>
      <c r="BK189" s="214">
        <f>ROUND(I189*H189,2)</f>
        <v>0</v>
      </c>
      <c r="BL189" s="13" t="s">
        <v>121</v>
      </c>
      <c r="BM189" s="213" t="s">
        <v>296</v>
      </c>
    </row>
    <row r="190" s="2" customFormat="1">
      <c r="A190" s="34"/>
      <c r="B190" s="35"/>
      <c r="C190" s="36"/>
      <c r="D190" s="215" t="s">
        <v>123</v>
      </c>
      <c r="E190" s="36"/>
      <c r="F190" s="216" t="s">
        <v>297</v>
      </c>
      <c r="G190" s="36"/>
      <c r="H190" s="36"/>
      <c r="I190" s="217"/>
      <c r="J190" s="36"/>
      <c r="K190" s="36"/>
      <c r="L190" s="40"/>
      <c r="M190" s="218"/>
      <c r="N190" s="219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123</v>
      </c>
      <c r="AU190" s="13" t="s">
        <v>87</v>
      </c>
    </row>
    <row r="191" s="2" customFormat="1" ht="33" customHeight="1">
      <c r="A191" s="34"/>
      <c r="B191" s="35"/>
      <c r="C191" s="202" t="s">
        <v>298</v>
      </c>
      <c r="D191" s="202" t="s">
        <v>116</v>
      </c>
      <c r="E191" s="203" t="s">
        <v>299</v>
      </c>
      <c r="F191" s="204" t="s">
        <v>300</v>
      </c>
      <c r="G191" s="205" t="s">
        <v>119</v>
      </c>
      <c r="H191" s="206">
        <v>3</v>
      </c>
      <c r="I191" s="207"/>
      <c r="J191" s="208">
        <f>ROUND(I191*H191,2)</f>
        <v>0</v>
      </c>
      <c r="K191" s="204" t="s">
        <v>120</v>
      </c>
      <c r="L191" s="40"/>
      <c r="M191" s="209" t="s">
        <v>1</v>
      </c>
      <c r="N191" s="210" t="s">
        <v>44</v>
      </c>
      <c r="O191" s="87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3" t="s">
        <v>121</v>
      </c>
      <c r="AT191" s="213" t="s">
        <v>116</v>
      </c>
      <c r="AU191" s="213" t="s">
        <v>87</v>
      </c>
      <c r="AY191" s="13" t="s">
        <v>115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3" t="s">
        <v>87</v>
      </c>
      <c r="BK191" s="214">
        <f>ROUND(I191*H191,2)</f>
        <v>0</v>
      </c>
      <c r="BL191" s="13" t="s">
        <v>121</v>
      </c>
      <c r="BM191" s="213" t="s">
        <v>301</v>
      </c>
    </row>
    <row r="192" s="2" customFormat="1">
      <c r="A192" s="34"/>
      <c r="B192" s="35"/>
      <c r="C192" s="36"/>
      <c r="D192" s="215" t="s">
        <v>123</v>
      </c>
      <c r="E192" s="36"/>
      <c r="F192" s="216" t="s">
        <v>302</v>
      </c>
      <c r="G192" s="36"/>
      <c r="H192" s="36"/>
      <c r="I192" s="217"/>
      <c r="J192" s="36"/>
      <c r="K192" s="36"/>
      <c r="L192" s="40"/>
      <c r="M192" s="218"/>
      <c r="N192" s="219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123</v>
      </c>
      <c r="AU192" s="13" t="s">
        <v>87</v>
      </c>
    </row>
    <row r="193" s="2" customFormat="1" ht="33" customHeight="1">
      <c r="A193" s="34"/>
      <c r="B193" s="35"/>
      <c r="C193" s="202" t="s">
        <v>303</v>
      </c>
      <c r="D193" s="202" t="s">
        <v>116</v>
      </c>
      <c r="E193" s="203" t="s">
        <v>304</v>
      </c>
      <c r="F193" s="204" t="s">
        <v>305</v>
      </c>
      <c r="G193" s="205" t="s">
        <v>119</v>
      </c>
      <c r="H193" s="206">
        <v>1</v>
      </c>
      <c r="I193" s="207"/>
      <c r="J193" s="208">
        <f>ROUND(I193*H193,2)</f>
        <v>0</v>
      </c>
      <c r="K193" s="204" t="s">
        <v>120</v>
      </c>
      <c r="L193" s="40"/>
      <c r="M193" s="209" t="s">
        <v>1</v>
      </c>
      <c r="N193" s="210" t="s">
        <v>44</v>
      </c>
      <c r="O193" s="87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3" t="s">
        <v>121</v>
      </c>
      <c r="AT193" s="213" t="s">
        <v>116</v>
      </c>
      <c r="AU193" s="213" t="s">
        <v>87</v>
      </c>
      <c r="AY193" s="13" t="s">
        <v>115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3" t="s">
        <v>87</v>
      </c>
      <c r="BK193" s="214">
        <f>ROUND(I193*H193,2)</f>
        <v>0</v>
      </c>
      <c r="BL193" s="13" t="s">
        <v>121</v>
      </c>
      <c r="BM193" s="213" t="s">
        <v>306</v>
      </c>
    </row>
    <row r="194" s="2" customFormat="1">
      <c r="A194" s="34"/>
      <c r="B194" s="35"/>
      <c r="C194" s="36"/>
      <c r="D194" s="215" t="s">
        <v>123</v>
      </c>
      <c r="E194" s="36"/>
      <c r="F194" s="216" t="s">
        <v>307</v>
      </c>
      <c r="G194" s="36"/>
      <c r="H194" s="36"/>
      <c r="I194" s="217"/>
      <c r="J194" s="36"/>
      <c r="K194" s="36"/>
      <c r="L194" s="40"/>
      <c r="M194" s="218"/>
      <c r="N194" s="219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123</v>
      </c>
      <c r="AU194" s="13" t="s">
        <v>87</v>
      </c>
    </row>
    <row r="195" s="2" customFormat="1" ht="24.15" customHeight="1">
      <c r="A195" s="34"/>
      <c r="B195" s="35"/>
      <c r="C195" s="202" t="s">
        <v>308</v>
      </c>
      <c r="D195" s="202" t="s">
        <v>116</v>
      </c>
      <c r="E195" s="203" t="s">
        <v>309</v>
      </c>
      <c r="F195" s="204" t="s">
        <v>310</v>
      </c>
      <c r="G195" s="205" t="s">
        <v>119</v>
      </c>
      <c r="H195" s="206">
        <v>3</v>
      </c>
      <c r="I195" s="207"/>
      <c r="J195" s="208">
        <f>ROUND(I195*H195,2)</f>
        <v>0</v>
      </c>
      <c r="K195" s="204" t="s">
        <v>120</v>
      </c>
      <c r="L195" s="40"/>
      <c r="M195" s="209" t="s">
        <v>1</v>
      </c>
      <c r="N195" s="210" t="s">
        <v>44</v>
      </c>
      <c r="O195" s="87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3" t="s">
        <v>121</v>
      </c>
      <c r="AT195" s="213" t="s">
        <v>116</v>
      </c>
      <c r="AU195" s="213" t="s">
        <v>87</v>
      </c>
      <c r="AY195" s="13" t="s">
        <v>115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3" t="s">
        <v>87</v>
      </c>
      <c r="BK195" s="214">
        <f>ROUND(I195*H195,2)</f>
        <v>0</v>
      </c>
      <c r="BL195" s="13" t="s">
        <v>121</v>
      </c>
      <c r="BM195" s="213" t="s">
        <v>311</v>
      </c>
    </row>
    <row r="196" s="2" customFormat="1">
      <c r="A196" s="34"/>
      <c r="B196" s="35"/>
      <c r="C196" s="36"/>
      <c r="D196" s="215" t="s">
        <v>123</v>
      </c>
      <c r="E196" s="36"/>
      <c r="F196" s="216" t="s">
        <v>312</v>
      </c>
      <c r="G196" s="36"/>
      <c r="H196" s="36"/>
      <c r="I196" s="217"/>
      <c r="J196" s="36"/>
      <c r="K196" s="36"/>
      <c r="L196" s="40"/>
      <c r="M196" s="218"/>
      <c r="N196" s="219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123</v>
      </c>
      <c r="AU196" s="13" t="s">
        <v>87</v>
      </c>
    </row>
    <row r="197" s="2" customFormat="1" ht="24.15" customHeight="1">
      <c r="A197" s="34"/>
      <c r="B197" s="35"/>
      <c r="C197" s="202" t="s">
        <v>313</v>
      </c>
      <c r="D197" s="202" t="s">
        <v>116</v>
      </c>
      <c r="E197" s="203" t="s">
        <v>314</v>
      </c>
      <c r="F197" s="204" t="s">
        <v>315</v>
      </c>
      <c r="G197" s="205" t="s">
        <v>119</v>
      </c>
      <c r="H197" s="206">
        <v>1</v>
      </c>
      <c r="I197" s="207"/>
      <c r="J197" s="208">
        <f>ROUND(I197*H197,2)</f>
        <v>0</v>
      </c>
      <c r="K197" s="204" t="s">
        <v>120</v>
      </c>
      <c r="L197" s="40"/>
      <c r="M197" s="209" t="s">
        <v>1</v>
      </c>
      <c r="N197" s="210" t="s">
        <v>44</v>
      </c>
      <c r="O197" s="87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3" t="s">
        <v>121</v>
      </c>
      <c r="AT197" s="213" t="s">
        <v>116</v>
      </c>
      <c r="AU197" s="213" t="s">
        <v>87</v>
      </c>
      <c r="AY197" s="13" t="s">
        <v>115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3" t="s">
        <v>87</v>
      </c>
      <c r="BK197" s="214">
        <f>ROUND(I197*H197,2)</f>
        <v>0</v>
      </c>
      <c r="BL197" s="13" t="s">
        <v>121</v>
      </c>
      <c r="BM197" s="213" t="s">
        <v>316</v>
      </c>
    </row>
    <row r="198" s="2" customFormat="1">
      <c r="A198" s="34"/>
      <c r="B198" s="35"/>
      <c r="C198" s="36"/>
      <c r="D198" s="215" t="s">
        <v>123</v>
      </c>
      <c r="E198" s="36"/>
      <c r="F198" s="216" t="s">
        <v>317</v>
      </c>
      <c r="G198" s="36"/>
      <c r="H198" s="36"/>
      <c r="I198" s="217"/>
      <c r="J198" s="36"/>
      <c r="K198" s="36"/>
      <c r="L198" s="40"/>
      <c r="M198" s="220"/>
      <c r="N198" s="221"/>
      <c r="O198" s="222"/>
      <c r="P198" s="222"/>
      <c r="Q198" s="222"/>
      <c r="R198" s="222"/>
      <c r="S198" s="222"/>
      <c r="T198" s="223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123</v>
      </c>
      <c r="AU198" s="13" t="s">
        <v>87</v>
      </c>
    </row>
    <row r="199" s="2" customFormat="1" ht="6.96" customHeight="1">
      <c r="A199" s="34"/>
      <c r="B199" s="62"/>
      <c r="C199" s="63"/>
      <c r="D199" s="63"/>
      <c r="E199" s="63"/>
      <c r="F199" s="63"/>
      <c r="G199" s="63"/>
      <c r="H199" s="63"/>
      <c r="I199" s="63"/>
      <c r="J199" s="63"/>
      <c r="K199" s="63"/>
      <c r="L199" s="40"/>
      <c r="M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</row>
  </sheetData>
  <sheetProtection sheet="1" autoFilter="0" formatColumns="0" formatRows="0" objects="1" scenarios="1" spinCount="100000" saltValue="ePdr1CiN71Ch13seA/l/EO2MKTvNZqZSN+I9ugXwZb8DVxWiPy8E3hiUYgFs86dJLvE2f/YvTBAywS0rXICqEA==" hashValue="C2UiMdTN2ohC9UpSm/UilUPXKLWrZocn310tRGJDOt0bwt8UU7RYKvRt4M+ii6gKRcWtNlgOvfp+MPWhtfzTtQ==" algorithmName="SHA-512" password="CC35"/>
  <autoFilter ref="C116:K19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Švejda Roman</dc:creator>
  <cp:lastModifiedBy>Švejda Roman</cp:lastModifiedBy>
  <dcterms:created xsi:type="dcterms:W3CDTF">2021-11-12T08:28:30Z</dcterms:created>
  <dcterms:modified xsi:type="dcterms:W3CDTF">2021-11-12T08:28:32Z</dcterms:modified>
</cp:coreProperties>
</file>